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170"/>
  </bookViews>
  <sheets>
    <sheet name="4-3 0611021" sheetId="3" r:id="rId1"/>
  </sheets>
  <externalReferences>
    <externalReference r:id="rId2"/>
  </externalReferences>
  <definedNames>
    <definedName name="_xlnm.Print_Area" localSheetId="0">'4-3 0611021'!$A$1:$N$101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<sst xmlns="http://schemas.openxmlformats.org/spreadsheetml/2006/main" count="134" uniqueCount="120">
  <si>
    <t>Додаток 4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</si>
  <si>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</si>
  <si>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ПРО НАДХОДЖЕННЯ ТА ВИКОРИСТАННЯ ІНШИХ НАДХОДЖЕНЬ СПЕЦІАЛЬНОГО ФОНДУ (ФОРМА №4-3-М)</t>
  </si>
  <si>
    <t>за І квартал 2025 р.</t>
  </si>
  <si>
    <t>коди</t>
  </si>
  <si>
    <t>Установа</t>
  </si>
  <si>
    <t>Управління освіти виконавчого комітету Рівненської міської ради  РЛ №27</t>
  </si>
  <si>
    <t>за ЄДРПОУ</t>
  </si>
  <si>
    <t>Територія</t>
  </si>
  <si>
    <t>м.Рівне вул.Соборна,30</t>
  </si>
  <si>
    <t>за КОАТУУ</t>
  </si>
  <si>
    <t>Організаційно-правова форма господарювання</t>
  </si>
  <si>
    <t>Орган місцевого самоврядування</t>
  </si>
  <si>
    <t>за КОПФГ</t>
  </si>
  <si>
    <r>
      <rPr>
        <b/>
        <sz val="8"/>
        <color indexed="8"/>
        <rFont val="Times New Roman"/>
        <charset val="204"/>
      </rP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charset val="204"/>
      </rPr>
      <t xml:space="preserve"> </t>
    </r>
  </si>
  <si>
    <t>Міністерство фінансів</t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</si>
  <si>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</si>
  <si>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</si>
  <si>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t>
  </si>
  <si>
    <t>0611403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</si>
  <si>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</si>
  <si>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r>
      <rPr>
        <sz val="8"/>
        <color indexed="8"/>
        <rFont val="Times New Roman"/>
        <charset val="204"/>
      </rPr>
      <t xml:space="preserve">Періодичність: </t>
    </r>
    <r>
      <rPr>
        <u/>
        <sz val="8"/>
        <color indexed="8"/>
        <rFont val="Times New Roman"/>
        <charset val="204"/>
      </rPr>
      <t>квартальна</t>
    </r>
    <r>
      <rPr>
        <sz val="8"/>
        <color indexed="8"/>
        <rFont val="Times New Roman"/>
        <charset val="204"/>
      </rPr>
      <t>, річна</t>
    </r>
  </si>
  <si>
    <t>Одиниця виміру: грн, коп.</t>
  </si>
  <si>
    <t>Показники</t>
  </si>
  <si>
    <t>КЕКВ та/або ККК</t>
  </si>
  <si>
    <t>Код рядка</t>
  </si>
  <si>
    <t>Затверджено
на звітний рік</t>
  </si>
  <si>
    <r>
      <rPr>
        <sz val="7"/>
        <color indexed="8"/>
        <rFont val="Times New Roman"/>
        <charset val="204"/>
      </rPr>
      <t>Затверджено на звітний період (рік)</t>
    </r>
    <r>
      <rPr>
        <vertAlign val="superscript"/>
        <sz val="8"/>
        <color indexed="8"/>
        <rFont val="Times New Roman"/>
        <charset val="204"/>
      </rPr>
      <t>1</t>
    </r>
  </si>
  <si>
    <t>Залишок на початок звітного року</t>
  </si>
  <si>
    <t>Перера-ховано залишок</t>
  </si>
  <si>
    <t>Надійшло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</si>
  <si>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</si>
  <si>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</si>
  <si>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</si>
  <si>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</si>
  <si>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</si>
  <si>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 перера-ховані з рахунків в установах банків</t>
  </si>
  <si>
    <r>
      <rPr>
        <b/>
        <sz val="8"/>
        <color indexed="8"/>
        <rFont val="Times New Roman"/>
        <charset val="204"/>
      </rPr>
      <t xml:space="preserve">Видатки та надання кредитів - </t>
    </r>
    <r>
      <rPr>
        <sz val="8"/>
        <color indexed="8"/>
        <rFont val="Times New Roman"/>
        <charset val="204"/>
      </rPr>
      <t xml:space="preserve"> усього</t>
    </r>
  </si>
  <si>
    <t>Х</t>
  </si>
  <si>
    <t>010</t>
  </si>
  <si>
    <t>у тому числі:</t>
  </si>
  <si>
    <t>Поточні видатки</t>
  </si>
  <si>
    <t>020</t>
  </si>
  <si>
    <t>Оплата праці і нарахування на заробітну плату</t>
  </si>
  <si>
    <t>030</t>
  </si>
  <si>
    <t xml:space="preserve">Оплата праці </t>
  </si>
  <si>
    <t>040</t>
  </si>
  <si>
    <t xml:space="preserve">  Заробітна плата</t>
  </si>
  <si>
    <t>050</t>
  </si>
  <si>
    <t xml:space="preserve">  Грошове  забезпечення військовослужбовців</t>
  </si>
  <si>
    <t>060</t>
  </si>
  <si>
    <t>Нарахування на оплату праці</t>
  </si>
  <si>
    <t>070</t>
  </si>
  <si>
    <t>Використання товарів і послуг</t>
  </si>
  <si>
    <t>080</t>
  </si>
  <si>
    <t>Предмети, матеріали, обладнання та інвентар</t>
  </si>
  <si>
    <t>090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</si>
  <si>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</si>
  <si>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</si>
  <si>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</si>
  <si>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</si>
  <si>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</si>
  <si>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</si>
  <si>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</si>
  <si>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</si>
  <si>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</si>
  <si>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</si>
  <si>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</si>
  <si>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</si>
  <si>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</si>
  <si>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</si>
  <si>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</si>
  <si>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</si>
  <si>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</si>
  <si>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</si>
  <si>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</si>
  <si>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</si>
  <si>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</si>
  <si>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</si>
  <si>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</si>
  <si>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</si>
  <si>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</si>
  <si>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</si>
  <si>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</si>
  <si>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</si>
  <si>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</si>
  <si>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</si>
  <si>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</si>
  <si>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</si>
  <si>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</si>
  <si>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</si>
  <si>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</si>
  <si>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</si>
  <si>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</si>
  <si>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rPr>
        <sz val="9"/>
        <color indexed="8"/>
        <rFont val="Times New Roman"/>
        <charset val="204"/>
      </rPr>
      <t xml:space="preserve">  </t>
    </r>
    <r>
      <rPr>
        <sz val="8"/>
        <color indexed="8"/>
        <rFont val="Times New Roman"/>
        <charset val="204"/>
      </rPr>
      <t>Реконструкція житлового фонду (приміщень)</t>
    </r>
  </si>
  <si>
    <r>
      <rPr>
        <sz val="9"/>
        <color indexed="8"/>
        <rFont val="Times New Roman"/>
        <charset val="204"/>
      </rPr>
      <t xml:space="preserve">  </t>
    </r>
    <r>
      <rPr>
        <sz val="8"/>
        <color indexed="8"/>
        <rFont val="Times New Roman"/>
        <charset val="204"/>
      </rPr>
      <t>Реконструкція та реставрація  інших об’єктів</t>
    </r>
  </si>
  <si>
    <r>
      <rPr>
        <sz val="9"/>
        <color indexed="8"/>
        <rFont val="Times New Roman"/>
        <charset val="204"/>
      </rPr>
      <t xml:space="preserve">  </t>
    </r>
    <r>
      <rPr>
        <sz val="8"/>
        <color indexed="8"/>
        <rFont val="Times New Roman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</si>
  <si>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</si>
  <si>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</si>
  <si>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</si>
  <si>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</si>
  <si>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</si>
  <si>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</si>
  <si>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</si>
  <si>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</si>
  <si>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</si>
  <si>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</si>
  <si>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</si>
  <si>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rPr>
        <i/>
        <sz val="10"/>
        <color indexed="8"/>
        <rFont val="Times New Roman"/>
        <charset val="204"/>
      </rPr>
      <t xml:space="preserve">  </t>
    </r>
    <r>
      <rPr>
        <sz val="8"/>
        <color indexed="8"/>
        <rFont val="Times New Roman"/>
        <charset val="204"/>
      </rPr>
      <t>Надання інших внутрішніх кредитів</t>
    </r>
  </si>
  <si>
    <t>Зовнішнє кредитування</t>
  </si>
  <si>
    <t>Надання зовнішніх кредитів</t>
  </si>
  <si>
    <t>Інші видатки</t>
  </si>
  <si>
    <t>X</t>
  </si>
  <si>
    <r>
      <rPr>
        <vertAlign val="superscript"/>
        <sz val="8"/>
        <color indexed="8"/>
        <rFont val="Times New Roman"/>
        <charset val="204"/>
      </rPr>
      <t>1</t>
    </r>
    <r>
      <rPr>
        <sz val="8"/>
        <color indexed="8"/>
        <rFont val="Times New Roman"/>
        <charset val="204"/>
      </rPr>
      <t xml:space="preserve"> Заповнюється розпорядниками бюджетних коштів.</t>
    </r>
  </si>
  <si>
    <t>Начальник управління освіти</t>
  </si>
  <si>
    <t>А.В.Мазур</t>
  </si>
  <si>
    <t>(підпис)</t>
  </si>
  <si>
    <t>(ініціали, прізвище)</t>
  </si>
  <si>
    <t>Головний бухгалтер</t>
  </si>
  <si>
    <t>Г.Т.Ярмольчук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</si>
</sst>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0;\-#,##0.00;#.&quot;-&quot;"/>
  </numFmts>
  <fonts count="39">
    <font>
      <sz val="11"/>
      <color theme="1"/>
      <name val="Calibri"/>
      <charset val="204"/>
      <scheme val="minor"/>
    </font>
    <font>
      <sz val="11"/>
      <color indexed="8"/>
      <name val="Times New Roman"/>
      <charset val="204"/>
    </font>
    <font>
      <sz val="7"/>
      <color indexed="8"/>
      <name val="Times New Roman"/>
      <charset val="204"/>
    </font>
    <font>
      <b/>
      <sz val="11"/>
      <color indexed="8"/>
      <name val="Times New Roman"/>
      <charset val="204"/>
    </font>
    <font>
      <sz val="8"/>
      <color indexed="8"/>
      <name val="Times New Roman"/>
      <charset val="204"/>
    </font>
    <font>
      <b/>
      <sz val="8"/>
      <color indexed="8"/>
      <name val="Times New Roman"/>
      <charset val="204"/>
    </font>
    <font>
      <b/>
      <i/>
      <sz val="8"/>
      <color indexed="8"/>
      <name val="Times New Roman"/>
      <charset val="204"/>
    </font>
    <font>
      <b/>
      <i/>
      <sz val="7"/>
      <color indexed="8"/>
      <name val="Times New Roman"/>
      <charset val="204"/>
    </font>
    <font>
      <sz val="6"/>
      <color indexed="8"/>
      <name val="Times New Roman"/>
      <charset val="204"/>
    </font>
    <font>
      <i/>
      <sz val="8"/>
      <color indexed="8"/>
      <name val="Times New Roman"/>
      <charset val="204"/>
    </font>
    <font>
      <i/>
      <sz val="8"/>
      <name val="Times New Roman"/>
      <charset val="204"/>
    </font>
    <font>
      <b/>
      <sz val="8"/>
      <name val="Times New Roman"/>
      <charset val="204"/>
    </font>
    <font>
      <sz val="9"/>
      <color indexed="8"/>
      <name val="Times New Roman"/>
      <charset val="204"/>
    </font>
    <font>
      <i/>
      <sz val="10"/>
      <color indexed="8"/>
      <name val="Times New Roman"/>
      <charset val="204"/>
    </font>
    <font>
      <b/>
      <sz val="9"/>
      <color indexed="8"/>
      <name val="Times New Roman"/>
      <charset val="204"/>
    </font>
    <font>
      <vertAlign val="superscript"/>
      <sz val="8"/>
      <color indexed="8"/>
      <name val="Times New Roman"/>
      <charset val="204"/>
    </font>
    <font>
      <b/>
      <sz val="10"/>
      <color indexed="8"/>
      <name val="Times New Roman"/>
      <charset val="204"/>
    </font>
    <font>
      <b/>
      <sz val="7"/>
      <color indexed="8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8"/>
      <color indexed="8"/>
      <name val="Times New Roman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01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1" fontId="5" fillId="2" borderId="1" xfId="0" applyNumberFormat="1" applyFont="1" applyFill="1" applyBorder="1" applyAlignment="1" applyProtection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left" wrapText="1"/>
    </xf>
    <xf numFmtId="49" fontId="5" fillId="3" borderId="1" xfId="0" applyNumberFormat="1" applyFont="1" applyFill="1" applyBorder="1" applyAlignment="1" applyProtection="1">
      <alignment horizontal="right" wrapText="1"/>
      <protection locked="0"/>
    </xf>
    <xf numFmtId="0" fontId="7" fillId="0" borderId="1" xfId="0" applyFont="1" applyBorder="1" applyAlignment="1">
      <alignment horizontal="left" wrapText="1"/>
    </xf>
    <xf numFmtId="1" fontId="5" fillId="2" borderId="1" xfId="0" applyNumberFormat="1" applyFont="1" applyFill="1" applyBorder="1" applyAlignment="1" applyProtection="1">
      <alignment horizontal="center" wrapText="1"/>
    </xf>
    <xf numFmtId="0" fontId="7" fillId="0" borderId="2" xfId="0" applyFont="1" applyBorder="1" applyAlignment="1">
      <alignment horizontal="left" wrapText="1"/>
    </xf>
    <xf numFmtId="49" fontId="5" fillId="3" borderId="1" xfId="0" applyNumberFormat="1" applyFont="1" applyFill="1" applyBorder="1" applyAlignment="1" applyProtection="1">
      <alignment horizontal="center" vertical="top" wrapText="1"/>
      <protection locked="0"/>
    </xf>
    <xf numFmtId="0" fontId="7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justify" vertical="top" wrapText="1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 applyProtection="1">
      <alignment horizontal="right" vertical="center" wrapText="1"/>
    </xf>
    <xf numFmtId="0" fontId="5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178" fontId="9" fillId="2" borderId="3" xfId="0" applyNumberFormat="1" applyFont="1" applyFill="1" applyBorder="1" applyAlignment="1" applyProtection="1">
      <alignment horizontal="right" vertical="center" wrapText="1"/>
    </xf>
    <xf numFmtId="178" fontId="9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3" xfId="0" applyFont="1" applyBorder="1" applyAlignment="1">
      <alignment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78" fontId="4" fillId="2" borderId="3" xfId="0" applyNumberFormat="1" applyFont="1" applyFill="1" applyBorder="1" applyAlignment="1" applyProtection="1">
      <alignment horizontal="right" vertical="center" wrapText="1"/>
      <protection locked="0"/>
    </xf>
    <xf numFmtId="178" fontId="4" fillId="2" borderId="3" xfId="0" applyNumberFormat="1" applyFont="1" applyFill="1" applyBorder="1" applyAlignment="1" applyProtection="1">
      <alignment horizontal="right" vertical="center" wrapText="1"/>
    </xf>
    <xf numFmtId="0" fontId="9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178" fontId="5" fillId="2" borderId="3" xfId="0" applyNumberFormat="1" applyFont="1" applyFill="1" applyBorder="1" applyAlignment="1" applyProtection="1">
      <alignment horizontal="right" vertical="center" wrapText="1"/>
    </xf>
    <xf numFmtId="0" fontId="4" fillId="0" borderId="3" xfId="0" applyFont="1" applyBorder="1" applyAlignment="1">
      <alignment horizontal="justify" vertical="center" wrapText="1"/>
    </xf>
    <xf numFmtId="0" fontId="10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178" fontId="9" fillId="2" borderId="3" xfId="0" applyNumberFormat="1" applyFont="1" applyFill="1" applyBorder="1" applyAlignment="1" applyProtection="1">
      <alignment horizontal="right" vertical="center"/>
      <protection locked="0"/>
    </xf>
    <xf numFmtId="178" fontId="9" fillId="2" borderId="3" xfId="0" applyNumberFormat="1" applyFont="1" applyFill="1" applyBorder="1" applyAlignment="1" applyProtection="1">
      <alignment horizontal="right" vertical="center"/>
    </xf>
    <xf numFmtId="178" fontId="5" fillId="2" borderId="3" xfId="0" applyNumberFormat="1" applyFont="1" applyFill="1" applyBorder="1" applyAlignment="1" applyProtection="1">
      <alignment horizontal="right" vertical="center"/>
    </xf>
    <xf numFmtId="178" fontId="5" fillId="2" borderId="3" xfId="0" applyNumberFormat="1" applyFont="1" applyFill="1" applyBorder="1" applyAlignment="1" applyProtection="1">
      <alignment horizontal="right" vertical="center"/>
      <protection locked="0"/>
    </xf>
    <xf numFmtId="178" fontId="9" fillId="0" borderId="3" xfId="0" applyNumberFormat="1" applyFont="1" applyFill="1" applyBorder="1" applyAlignment="1" applyProtection="1">
      <alignment horizontal="right" vertical="center"/>
      <protection locked="0"/>
    </xf>
    <xf numFmtId="178" fontId="9" fillId="0" borderId="3" xfId="0" applyNumberFormat="1" applyFont="1" applyBorder="1" applyAlignment="1" applyProtection="1">
      <alignment horizontal="right" vertical="center"/>
    </xf>
    <xf numFmtId="178" fontId="4" fillId="2" borderId="3" xfId="0" applyNumberFormat="1" applyFont="1" applyFill="1" applyBorder="1" applyAlignment="1" applyProtection="1">
      <alignment horizontal="right" vertical="center"/>
      <protection locked="0"/>
    </xf>
    <xf numFmtId="178" fontId="4" fillId="2" borderId="3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0" xfId="0" applyFont="1" applyAlignment="1"/>
    <xf numFmtId="0" fontId="12" fillId="0" borderId="4" xfId="0" applyFont="1" applyBorder="1" applyAlignment="1">
      <alignment horizontal="center" wrapText="1"/>
    </xf>
    <xf numFmtId="0" fontId="12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top" wrapText="1"/>
    </xf>
    <xf numFmtId="0" fontId="9" fillId="0" borderId="0" xfId="0" applyFont="1"/>
    <xf numFmtId="0" fontId="5" fillId="0" borderId="0" xfId="0" applyFont="1" applyAlignment="1">
      <alignment vertical="top" wrapText="1"/>
    </xf>
    <xf numFmtId="0" fontId="8" fillId="0" borderId="3" xfId="0" applyFont="1" applyBorder="1" applyAlignment="1">
      <alignment horizontal="center" wrapText="1"/>
    </xf>
    <xf numFmtId="0" fontId="12" fillId="0" borderId="3" xfId="0" applyFont="1" applyBorder="1" applyAlignment="1">
      <alignment vertical="center" wrapText="1"/>
    </xf>
    <xf numFmtId="178" fontId="6" fillId="2" borderId="3" xfId="0" applyNumberFormat="1" applyFont="1" applyFill="1" applyBorder="1" applyAlignment="1" applyProtection="1">
      <alignment horizontal="right" vertical="center"/>
      <protection locked="0"/>
    </xf>
    <xf numFmtId="178" fontId="6" fillId="2" borderId="3" xfId="0" applyNumberFormat="1" applyFont="1" applyFill="1" applyBorder="1" applyAlignment="1" applyProtection="1">
      <alignment horizontal="right" vertical="center"/>
    </xf>
    <xf numFmtId="0" fontId="13" fillId="0" borderId="3" xfId="0" applyFont="1" applyBorder="1" applyAlignment="1">
      <alignment vertical="center" wrapText="1"/>
    </xf>
    <xf numFmtId="178" fontId="4" fillId="0" borderId="3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/>
    <xf numFmtId="2" fontId="9" fillId="0" borderId="0" xfId="0" applyNumberFormat="1" applyFont="1" applyBorder="1" applyAlignment="1" applyProtection="1">
      <alignment horizontal="right" vertical="center"/>
    </xf>
    <xf numFmtId="2" fontId="9" fillId="2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2" fontId="4" fillId="0" borderId="0" xfId="0" applyNumberFormat="1" applyFont="1" applyBorder="1" applyAlignment="1" applyProtection="1">
      <alignment horizontal="right" vertical="center"/>
      <protection locked="0"/>
    </xf>
    <xf numFmtId="2" fontId="4" fillId="2" borderId="0" xfId="0" applyNumberFormat="1" applyFont="1" applyFill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/>
    <xf numFmtId="2" fontId="5" fillId="0" borderId="0" xfId="0" applyNumberFormat="1" applyFont="1" applyBorder="1" applyAlignment="1" applyProtection="1">
      <alignment horizontal="right" vertical="center"/>
    </xf>
    <xf numFmtId="2" fontId="5" fillId="2" borderId="0" xfId="0" applyNumberFormat="1" applyFont="1" applyFill="1" applyBorder="1" applyAlignment="1" applyProtection="1">
      <alignment horizontal="right" vertical="center"/>
    </xf>
    <xf numFmtId="2" fontId="9" fillId="0" borderId="0" xfId="0" applyNumberFormat="1" applyFont="1" applyBorder="1" applyAlignment="1" applyProtection="1">
      <alignment horizontal="right" vertical="center"/>
      <protection locked="0"/>
    </xf>
    <xf numFmtId="2" fontId="9" fillId="2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right" vertical="center"/>
    </xf>
    <xf numFmtId="2" fontId="5" fillId="2" borderId="0" xfId="0" applyNumberFormat="1" applyFont="1" applyFill="1" applyBorder="1" applyAlignment="1" applyProtection="1">
      <alignment horizontal="right" vertical="center"/>
      <protection locked="0"/>
    </xf>
    <xf numFmtId="0" fontId="15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4" fillId="2" borderId="0" xfId="0" applyFont="1" applyFill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vertical="center" wrapText="1"/>
    </xf>
    <xf numFmtId="0" fontId="4" fillId="2" borderId="0" xfId="0" applyFont="1" applyFill="1" applyBorder="1" applyAlignment="1">
      <alignment horizontal="right" vertical="center"/>
    </xf>
    <xf numFmtId="0" fontId="16" fillId="0" borderId="0" xfId="0" applyFont="1"/>
    <xf numFmtId="0" fontId="16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7" fillId="0" borderId="5" xfId="0" applyFont="1" applyBorder="1" applyAlignment="1">
      <alignment horizontal="center" vertical="top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  <xf numFmtId="178" fontId="4" fillId="0" borderId="3" xfId="0" applyNumberFormat="1" applyFont="1" applyFill="1" applyBorder="1" applyAlignment="1" applyProtection="1">
      <alignment horizontal="right" vertical="center"/>
      <protection locked="0"/>
    </xf>
    <xf numFmtId="2" fontId="9" fillId="0" borderId="0" xfId="0" applyNumberFormat="1" applyFont="1" applyBorder="1" applyAlignment="1" applyProtection="1">
      <alignment horizontal="right" vertical="center" wrapText="1"/>
      <protection locked="0"/>
    </xf>
    <xf numFmtId="2" fontId="4" fillId="0" borderId="0" xfId="0" applyNumberFormat="1" applyFont="1" applyBorder="1" applyAlignment="1" applyProtection="1">
      <alignment horizontal="right" vertical="center" wrapText="1"/>
      <protection locked="0"/>
    </xf>
    <xf numFmtId="2" fontId="5" fillId="0" borderId="0" xfId="0" applyNumberFormat="1" applyFont="1" applyBorder="1" applyAlignment="1" applyProtection="1">
      <alignment horizontal="right" vertical="center" wrapText="1"/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1085;&#1086;&#1074;&#1072;%20&#1087;&#1086;&#1096;&#1090;&#1072;\&#1056;&#1051;%20&#8470;27%20&#1030;%20&#1082;&#1074;%202025\Users\&#1053;&#1072;&#1090;&#1072;&#1096;&#1072;\Desktop\&#1079;&#1074;&#1110;&#1090;%20&#1079;&#1072;2017&#1088;\&#1079;&#1074;&#1110;&#1090;%20%20&#1079;&#1072;%202017&#1088;.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3дс"/>
      <sheetName val="4дс"/>
      <sheetName val="5дс_I_III"/>
      <sheetName val="5дс_IV_V"/>
      <sheetName val="5дс_VI_VII"/>
      <sheetName val="5дс_VIII_X"/>
      <sheetName val="5дс_XI"/>
      <sheetName val="5дс_XII"/>
      <sheetName val="Ф.2.ЗВЕД"/>
      <sheetName val="Ф.2.1180"/>
      <sheetName val="Ф.2.11010"/>
      <sheetName val="Ф.2.11020"/>
      <sheetName val="Ф.2.11030"/>
      <sheetName val="Ф.2.11170"/>
      <sheetName val="Ф.2.11190"/>
      <sheetName val="Ф.2.11200"/>
      <sheetName val="Ф.2.1011230"/>
      <sheetName val="Ф.2.1013160"/>
      <sheetName val="Ф.2.1018800"/>
      <sheetName val="Ф.2.2211190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011010"/>
      <sheetName val="Ф.4.1.КФК1011020"/>
      <sheetName val="Ф.4.1.КФК1011030"/>
      <sheetName val="Ф.4.1.КФК190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011010"/>
      <sheetName val="Ф.4.2.КФК1011020"/>
      <sheetName val="Ф.4.2.КФК1011030"/>
      <sheetName val="Ф.4.2.КФК1011170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011010"/>
      <sheetName val="Ф.4.3.КФК1011020"/>
      <sheetName val="Ф.4.3.КФК1011190"/>
      <sheetName val="Ф.4.3.КФК1016310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011010"/>
      <sheetName val="Ф.7(ЗФ).1011020"/>
      <sheetName val="Ф.7(ЗФ).170"/>
      <sheetName val="Ф.7(ЗФ).180"/>
      <sheetName val="Ф.7(ЗФ).190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2"/>
      <sheetName val="д12.1"/>
      <sheetName val="д12.2"/>
      <sheetName val="д12.3"/>
      <sheetName val="д12.4"/>
      <sheetName val="д 12.5"/>
      <sheetName val="д 12.6"/>
      <sheetName val="д.12.7"/>
      <sheetName val="д.12.8"/>
      <sheetName val="д.12.9"/>
      <sheetName val="д13"/>
      <sheetName val="Д14-1"/>
      <sheetName val="д14"/>
      <sheetName val="д15"/>
      <sheetName val="д16"/>
      <sheetName val="д17"/>
      <sheetName val="д18"/>
      <sheetName val="д19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1"/>
  <sheetViews>
    <sheetView tabSelected="1" view="pageBreakPreview" zoomScale="120" zoomScaleNormal="100" topLeftCell="A4" workbookViewId="0">
      <pane ySplit="17" topLeftCell="A21" activePane="bottomLeft" state="frozen"/>
      <selection/>
      <selection pane="bottomLeft" activeCell="A9" sqref="A9"/>
    </sheetView>
  </sheetViews>
  <sheetFormatPr defaultColWidth="9" defaultRowHeight="15"/>
  <cols>
    <col min="1" max="1" width="48.2857142857143" customWidth="1"/>
    <col min="2" max="2" width="7.14285714285714" customWidth="1"/>
    <col min="3" max="3" width="7.85714285714286" customWidth="1"/>
    <col min="4" max="4" width="13.5714285714286" customWidth="1"/>
    <col min="5" max="5" width="10" customWidth="1"/>
    <col min="9" max="9" width="10.5714285714286" customWidth="1"/>
    <col min="10" max="10" width="9.28571428571429" customWidth="1"/>
    <col min="13" max="14" width="8.42857142857143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51" t="s">
        <v>0</v>
      </c>
      <c r="J1" s="51"/>
      <c r="K1" s="51"/>
      <c r="L1" s="51"/>
      <c r="M1" s="51"/>
      <c r="N1" s="51"/>
    </row>
    <row r="2" spans="1:14">
      <c r="A2" s="1"/>
      <c r="B2" s="1"/>
      <c r="C2" s="1"/>
      <c r="D2" s="1"/>
      <c r="E2" s="1"/>
      <c r="F2" s="1"/>
      <c r="G2" s="1"/>
      <c r="H2" s="2"/>
      <c r="I2" s="51"/>
      <c r="J2" s="51"/>
      <c r="K2" s="51"/>
      <c r="L2" s="51"/>
      <c r="M2" s="51"/>
      <c r="N2" s="51"/>
    </row>
    <row r="3" spans="1:14">
      <c r="A3" s="1"/>
      <c r="B3" s="1"/>
      <c r="C3" s="1"/>
      <c r="D3" s="1"/>
      <c r="E3" s="1"/>
      <c r="F3" s="1"/>
      <c r="G3" s="1"/>
      <c r="H3" s="2"/>
      <c r="I3" s="51"/>
      <c r="J3" s="51"/>
      <c r="K3" s="51"/>
      <c r="L3" s="51"/>
      <c r="M3" s="51"/>
      <c r="N3" s="51"/>
    </row>
    <row r="4" spans="1:14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52"/>
    </row>
    <row r="5" spans="1:14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ht="14.25" customHeight="1" spans="1:14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1"/>
    </row>
    <row r="7" hidden="1" customHeight="1" spans="1:14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hidden="1" customHeight="1" spans="1:1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53" t="s">
        <v>4</v>
      </c>
      <c r="N8" s="53"/>
    </row>
    <row r="9" customHeight="1" spans="1:14">
      <c r="A9" s="5" t="s">
        <v>5</v>
      </c>
      <c r="B9" s="6" t="s">
        <v>6</v>
      </c>
      <c r="C9" s="6"/>
      <c r="D9" s="6"/>
      <c r="E9" s="6"/>
      <c r="F9" s="6"/>
      <c r="G9" s="6"/>
      <c r="H9" s="6"/>
      <c r="I9" s="6"/>
      <c r="J9" s="6"/>
      <c r="K9" s="54" t="s">
        <v>7</v>
      </c>
      <c r="L9" s="4"/>
      <c r="M9" s="55">
        <v>25675242</v>
      </c>
      <c r="N9" s="55"/>
    </row>
    <row r="10" customHeight="1" spans="1:14">
      <c r="A10" s="7" t="s">
        <v>8</v>
      </c>
      <c r="B10" s="8" t="s">
        <v>9</v>
      </c>
      <c r="C10" s="8"/>
      <c r="D10" s="8"/>
      <c r="E10" s="8"/>
      <c r="F10" s="8"/>
      <c r="G10" s="8"/>
      <c r="H10" s="8"/>
      <c r="I10" s="8"/>
      <c r="J10" s="8"/>
      <c r="K10" s="54" t="s">
        <v>10</v>
      </c>
      <c r="L10" s="4"/>
      <c r="M10" s="55">
        <v>5610100000</v>
      </c>
      <c r="N10" s="55"/>
    </row>
    <row r="11" customHeight="1" spans="1:14">
      <c r="A11" s="7" t="s">
        <v>11</v>
      </c>
      <c r="B11" s="8" t="s">
        <v>12</v>
      </c>
      <c r="C11" s="8"/>
      <c r="D11" s="8"/>
      <c r="E11" s="8"/>
      <c r="F11" s="8"/>
      <c r="G11" s="8"/>
      <c r="H11" s="8"/>
      <c r="I11" s="8"/>
      <c r="J11" s="8"/>
      <c r="K11" s="54" t="s">
        <v>13</v>
      </c>
      <c r="L11" s="4"/>
      <c r="M11" s="56">
        <v>420</v>
      </c>
      <c r="N11" s="56"/>
    </row>
    <row r="12" ht="24" customHeight="1" spans="1:14">
      <c r="A12" s="7" t="s">
        <v>14</v>
      </c>
      <c r="B12" s="7"/>
      <c r="C12" s="9"/>
      <c r="D12" s="10">
        <v>350</v>
      </c>
      <c r="E12" s="11" t="s">
        <v>15</v>
      </c>
      <c r="F12" s="11"/>
      <c r="G12" s="11"/>
      <c r="H12" s="11"/>
      <c r="I12" s="11"/>
      <c r="J12" s="11"/>
      <c r="K12" s="57"/>
      <c r="L12" s="58"/>
      <c r="M12" s="58"/>
      <c r="N12" s="59"/>
    </row>
    <row r="13" ht="24" customHeight="1" spans="1:14">
      <c r="A13" s="12" t="s">
        <v>16</v>
      </c>
      <c r="B13" s="12"/>
      <c r="C13" s="9"/>
      <c r="D13" s="13"/>
      <c r="E13" s="14" t="str">
        <f>IF(D13&gt;0,VLOOKUP(D13,[1]ДовидникКПК!KP:KQ,2,FALSE),"")</f>
        <v/>
      </c>
      <c r="F13" s="14"/>
      <c r="G13" s="14"/>
      <c r="H13" s="14"/>
      <c r="I13" s="14"/>
      <c r="J13" s="14"/>
      <c r="K13" s="14"/>
      <c r="L13" s="14"/>
      <c r="M13" s="14"/>
      <c r="N13" s="59"/>
    </row>
    <row r="14" ht="24" customHeight="1" spans="1:14">
      <c r="A14" s="12" t="s">
        <v>17</v>
      </c>
      <c r="B14" s="12"/>
      <c r="C14" s="9"/>
      <c r="D14" s="15">
        <v>6</v>
      </c>
      <c r="E14" s="16" t="e">
        <f>[1]ЗАПОЛНИТЬ!KW10</f>
        <v>#REF!</v>
      </c>
      <c r="F14" s="16"/>
      <c r="G14" s="16"/>
      <c r="H14" s="16"/>
      <c r="I14" s="16"/>
      <c r="J14" s="16"/>
      <c r="K14" s="16"/>
      <c r="L14" s="16"/>
      <c r="M14" s="16"/>
      <c r="N14" s="59"/>
    </row>
    <row r="15" ht="54.75" customHeight="1" spans="1:14">
      <c r="A15" s="12" t="s">
        <v>18</v>
      </c>
      <c r="B15" s="12"/>
      <c r="C15" s="9"/>
      <c r="D15" s="17" t="s">
        <v>19</v>
      </c>
      <c r="E15" s="18" t="s">
        <v>20</v>
      </c>
      <c r="F15" s="18"/>
      <c r="G15" s="18"/>
      <c r="H15" s="18"/>
      <c r="I15" s="18"/>
      <c r="J15" s="18"/>
      <c r="K15" s="18"/>
      <c r="L15" s="18"/>
      <c r="M15" s="18"/>
      <c r="N15" s="59"/>
    </row>
    <row r="16" customHeight="1" spans="1:14">
      <c r="A16" s="19" t="s">
        <v>21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customHeight="1" spans="1:14">
      <c r="A17" s="19" t="s">
        <v>22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ht="16.5" customHeight="1" spans="1:14">
      <c r="A18" s="20" t="s">
        <v>23</v>
      </c>
      <c r="B18" s="21" t="s">
        <v>24</v>
      </c>
      <c r="C18" s="21" t="s">
        <v>25</v>
      </c>
      <c r="D18" s="21" t="s">
        <v>26</v>
      </c>
      <c r="E18" s="21" t="s">
        <v>27</v>
      </c>
      <c r="F18" s="21" t="s">
        <v>28</v>
      </c>
      <c r="G18" s="21"/>
      <c r="H18" s="21" t="s">
        <v>29</v>
      </c>
      <c r="I18" s="21" t="s">
        <v>30</v>
      </c>
      <c r="J18" s="21" t="s">
        <v>31</v>
      </c>
      <c r="K18" s="21"/>
      <c r="L18" s="21" t="s">
        <v>32</v>
      </c>
      <c r="M18" s="21" t="s">
        <v>33</v>
      </c>
      <c r="N18" s="21"/>
    </row>
    <row r="19" ht="16.5" customHeight="1" spans="1:14">
      <c r="A19" s="20"/>
      <c r="B19" s="21"/>
      <c r="C19" s="21"/>
      <c r="D19" s="21"/>
      <c r="E19" s="21"/>
      <c r="F19" s="21" t="s">
        <v>34</v>
      </c>
      <c r="G19" s="22" t="s">
        <v>35</v>
      </c>
      <c r="H19" s="21"/>
      <c r="I19" s="21"/>
      <c r="J19" s="21" t="s">
        <v>34</v>
      </c>
      <c r="K19" s="22" t="s">
        <v>36</v>
      </c>
      <c r="L19" s="21"/>
      <c r="M19" s="21" t="s">
        <v>34</v>
      </c>
      <c r="N19" s="60" t="s">
        <v>35</v>
      </c>
    </row>
    <row r="20" ht="16.5" spans="1:14">
      <c r="A20" s="20"/>
      <c r="B20" s="21"/>
      <c r="C20" s="21"/>
      <c r="D20" s="21"/>
      <c r="E20" s="21"/>
      <c r="F20" s="21"/>
      <c r="G20" s="22"/>
      <c r="H20" s="21"/>
      <c r="I20" s="21"/>
      <c r="J20" s="21"/>
      <c r="K20" s="22"/>
      <c r="L20" s="21"/>
      <c r="M20" s="21"/>
      <c r="N20" s="60"/>
    </row>
    <row r="21" ht="16.5" spans="1:14">
      <c r="A21" s="23">
        <v>1</v>
      </c>
      <c r="B21" s="23">
        <v>2</v>
      </c>
      <c r="C21" s="23">
        <v>3</v>
      </c>
      <c r="D21" s="23">
        <v>4</v>
      </c>
      <c r="E21" s="23">
        <v>5</v>
      </c>
      <c r="F21" s="23">
        <v>6</v>
      </c>
      <c r="G21" s="23">
        <v>7</v>
      </c>
      <c r="H21" s="23">
        <v>8</v>
      </c>
      <c r="I21" s="23">
        <v>9</v>
      </c>
      <c r="J21" s="23">
        <v>10</v>
      </c>
      <c r="K21" s="23">
        <v>11</v>
      </c>
      <c r="L21" s="23">
        <v>12</v>
      </c>
      <c r="M21" s="23">
        <v>13</v>
      </c>
      <c r="N21" s="23">
        <v>14</v>
      </c>
    </row>
    <row r="22" ht="18" customHeight="1" spans="1:14">
      <c r="A22" s="24" t="s">
        <v>37</v>
      </c>
      <c r="B22" s="24" t="s">
        <v>38</v>
      </c>
      <c r="C22" s="25" t="s">
        <v>39</v>
      </c>
      <c r="D22" s="26">
        <f>D24+D59+D79+D84</f>
        <v>313555</v>
      </c>
      <c r="E22" s="26">
        <f>E26+E29+E32+E33+E37+E45+E46+E86+E54</f>
        <v>313555</v>
      </c>
      <c r="F22" s="26">
        <f t="shared" ref="F22:L22" si="0">F24+F59+F79+F84</f>
        <v>0</v>
      </c>
      <c r="G22" s="26">
        <f t="shared" si="0"/>
        <v>0</v>
      </c>
      <c r="H22" s="26">
        <f t="shared" si="0"/>
        <v>0</v>
      </c>
      <c r="I22" s="26">
        <f t="shared" si="0"/>
        <v>313555</v>
      </c>
      <c r="J22" s="26">
        <f t="shared" si="0"/>
        <v>313555</v>
      </c>
      <c r="K22" s="26">
        <f t="shared" si="0"/>
        <v>0</v>
      </c>
      <c r="L22" s="26">
        <f t="shared" si="0"/>
        <v>0</v>
      </c>
      <c r="M22" s="26">
        <f>F22-H22+I22-J22</f>
        <v>0</v>
      </c>
      <c r="N22" s="26">
        <f>N24+N59+N79+N84</f>
        <v>0</v>
      </c>
    </row>
    <row r="23" ht="12" customHeight="1" spans="1:14">
      <c r="A23" s="20" t="s">
        <v>40</v>
      </c>
      <c r="B23" s="24"/>
      <c r="C23" s="25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</row>
    <row r="24" ht="12" customHeight="1" spans="1:14">
      <c r="A24" s="20" t="s">
        <v>41</v>
      </c>
      <c r="B24" s="24">
        <v>2000</v>
      </c>
      <c r="C24" s="25" t="s">
        <v>42</v>
      </c>
      <c r="D24" s="26">
        <f t="shared" ref="D24" si="1">D25+D30+D47+D50+D54+D58</f>
        <v>313555</v>
      </c>
      <c r="E24" s="26">
        <v>0</v>
      </c>
      <c r="F24" s="26">
        <f>F25+F30+F47+F50+F54+F58</f>
        <v>0</v>
      </c>
      <c r="G24" s="26">
        <f>G25+G30+G47+G50+G54+G58</f>
        <v>0</v>
      </c>
      <c r="H24" s="26">
        <f t="shared" ref="H24:L24" si="2">H25+H30+H47+H50+H54+H58</f>
        <v>0</v>
      </c>
      <c r="I24" s="26">
        <f t="shared" si="2"/>
        <v>313555</v>
      </c>
      <c r="J24" s="26">
        <f t="shared" si="2"/>
        <v>313555</v>
      </c>
      <c r="K24" s="26">
        <f t="shared" si="2"/>
        <v>0</v>
      </c>
      <c r="L24" s="26">
        <f t="shared" si="2"/>
        <v>0</v>
      </c>
      <c r="M24" s="26">
        <f>F24-H24+I24-J24</f>
        <v>0</v>
      </c>
      <c r="N24" s="26">
        <f>N25+N30+N47+N50+N54+N58</f>
        <v>0</v>
      </c>
    </row>
    <row r="25" ht="18" customHeight="1" spans="1:14">
      <c r="A25" s="27" t="s">
        <v>43</v>
      </c>
      <c r="B25" s="24">
        <v>2100</v>
      </c>
      <c r="C25" s="25" t="s">
        <v>44</v>
      </c>
      <c r="D25" s="26">
        <f>D26+D29</f>
        <v>0</v>
      </c>
      <c r="E25" s="26">
        <v>0</v>
      </c>
      <c r="F25" s="26">
        <f t="shared" ref="F25:L25" si="3">F26+F29</f>
        <v>0</v>
      </c>
      <c r="G25" s="26">
        <f t="shared" si="3"/>
        <v>0</v>
      </c>
      <c r="H25" s="26">
        <f t="shared" si="3"/>
        <v>0</v>
      </c>
      <c r="I25" s="26">
        <f t="shared" si="3"/>
        <v>0</v>
      </c>
      <c r="J25" s="26">
        <f t="shared" si="3"/>
        <v>0</v>
      </c>
      <c r="K25" s="26">
        <f t="shared" si="3"/>
        <v>0</v>
      </c>
      <c r="L25" s="26">
        <f t="shared" si="3"/>
        <v>0</v>
      </c>
      <c r="M25" s="26">
        <f t="shared" ref="M25:M85" si="4">F25-H25+I25-J25</f>
        <v>0</v>
      </c>
      <c r="N25" s="26">
        <f>N26+N29</f>
        <v>0</v>
      </c>
    </row>
    <row r="26" customHeight="1" spans="1:14">
      <c r="A26" s="28" t="s">
        <v>45</v>
      </c>
      <c r="B26" s="29">
        <v>2110</v>
      </c>
      <c r="C26" s="30" t="s">
        <v>46</v>
      </c>
      <c r="D26" s="31">
        <f t="shared" ref="D26" si="5">SUM(D27:D28)</f>
        <v>0</v>
      </c>
      <c r="E26" s="32">
        <v>0</v>
      </c>
      <c r="F26" s="31">
        <f>SUM(F27:F28)</f>
        <v>0</v>
      </c>
      <c r="G26" s="31">
        <f>SUM(G27:G28)</f>
        <v>0</v>
      </c>
      <c r="H26" s="31">
        <f t="shared" ref="H26:K26" si="6">SUM(H27:H28)</f>
        <v>0</v>
      </c>
      <c r="I26" s="31">
        <f t="shared" si="6"/>
        <v>0</v>
      </c>
      <c r="J26" s="31">
        <f t="shared" si="6"/>
        <v>0</v>
      </c>
      <c r="K26" s="31">
        <f t="shared" si="6"/>
        <v>0</v>
      </c>
      <c r="L26" s="31">
        <f t="shared" ref="L26" si="7">SUM(L27:L28)</f>
        <v>0</v>
      </c>
      <c r="M26" s="26">
        <f t="shared" si="4"/>
        <v>0</v>
      </c>
      <c r="N26" s="31">
        <f>SUM(N27:N28)</f>
        <v>0</v>
      </c>
    </row>
    <row r="27" customHeight="1" spans="1:14">
      <c r="A27" s="33" t="s">
        <v>47</v>
      </c>
      <c r="B27" s="20">
        <v>2111</v>
      </c>
      <c r="C27" s="34" t="s">
        <v>48</v>
      </c>
      <c r="D27" s="35">
        <v>0</v>
      </c>
      <c r="E27" s="36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26">
        <f t="shared" si="4"/>
        <v>0</v>
      </c>
      <c r="N27" s="35">
        <v>0</v>
      </c>
    </row>
    <row r="28" customHeight="1" spans="1:14">
      <c r="A28" s="33" t="s">
        <v>49</v>
      </c>
      <c r="B28" s="20">
        <v>2112</v>
      </c>
      <c r="C28" s="34" t="s">
        <v>50</v>
      </c>
      <c r="D28" s="35">
        <v>0</v>
      </c>
      <c r="E28" s="36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26">
        <f t="shared" si="4"/>
        <v>0</v>
      </c>
      <c r="N28" s="35">
        <v>0</v>
      </c>
    </row>
    <row r="29" customHeight="1" spans="1:14">
      <c r="A29" s="37" t="s">
        <v>51</v>
      </c>
      <c r="B29" s="29">
        <v>2120</v>
      </c>
      <c r="C29" s="30" t="s">
        <v>52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26">
        <f t="shared" si="4"/>
        <v>0</v>
      </c>
      <c r="N29" s="32">
        <v>0</v>
      </c>
    </row>
    <row r="30" customHeight="1" spans="1:14">
      <c r="A30" s="38" t="s">
        <v>53</v>
      </c>
      <c r="B30" s="24">
        <v>2200</v>
      </c>
      <c r="C30" s="25" t="s">
        <v>54</v>
      </c>
      <c r="D30" s="39">
        <f>SUM(D31:D37)+D44</f>
        <v>313555</v>
      </c>
      <c r="E30" s="39">
        <v>0</v>
      </c>
      <c r="F30" s="39">
        <f t="shared" ref="F30:L30" si="8">SUM(F31:F37)+F44</f>
        <v>0</v>
      </c>
      <c r="G30" s="39">
        <f t="shared" si="8"/>
        <v>0</v>
      </c>
      <c r="H30" s="39">
        <f t="shared" si="8"/>
        <v>0</v>
      </c>
      <c r="I30" s="39">
        <f t="shared" si="8"/>
        <v>313555</v>
      </c>
      <c r="J30" s="39">
        <f t="shared" si="8"/>
        <v>313555</v>
      </c>
      <c r="K30" s="39">
        <f t="shared" si="8"/>
        <v>0</v>
      </c>
      <c r="L30" s="39">
        <f t="shared" si="8"/>
        <v>0</v>
      </c>
      <c r="M30" s="26">
        <f t="shared" si="4"/>
        <v>0</v>
      </c>
      <c r="N30" s="39">
        <f>SUM(N31:N37)+N44</f>
        <v>0</v>
      </c>
    </row>
    <row r="31" ht="12" customHeight="1" spans="1:14">
      <c r="A31" s="28" t="s">
        <v>55</v>
      </c>
      <c r="B31" s="29">
        <v>2210</v>
      </c>
      <c r="C31" s="30" t="s">
        <v>56</v>
      </c>
      <c r="D31" s="32">
        <v>0</v>
      </c>
      <c r="E31" s="31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26">
        <f t="shared" si="4"/>
        <v>0</v>
      </c>
      <c r="N31" s="32">
        <v>0</v>
      </c>
    </row>
    <row r="32" ht="12" customHeight="1" spans="1:14">
      <c r="A32" s="28" t="s">
        <v>57</v>
      </c>
      <c r="B32" s="29">
        <v>2220</v>
      </c>
      <c r="C32" s="29">
        <v>100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26">
        <f t="shared" si="4"/>
        <v>0</v>
      </c>
      <c r="N32" s="32">
        <v>0</v>
      </c>
    </row>
    <row r="33" ht="12" customHeight="1" spans="1:14">
      <c r="A33" s="28" t="s">
        <v>58</v>
      </c>
      <c r="B33" s="29">
        <v>2230</v>
      </c>
      <c r="C33" s="29">
        <v>110</v>
      </c>
      <c r="D33" s="32">
        <v>313555</v>
      </c>
      <c r="E33" s="32">
        <v>0</v>
      </c>
      <c r="F33" s="32">
        <v>0</v>
      </c>
      <c r="G33" s="32">
        <v>0</v>
      </c>
      <c r="H33" s="32">
        <v>0</v>
      </c>
      <c r="I33" s="32">
        <v>313555</v>
      </c>
      <c r="J33" s="32">
        <f>I33</f>
        <v>313555</v>
      </c>
      <c r="K33" s="32">
        <v>0</v>
      </c>
      <c r="L33" s="32">
        <v>0</v>
      </c>
      <c r="M33" s="26">
        <f t="shared" si="4"/>
        <v>0</v>
      </c>
      <c r="N33" s="32">
        <v>0</v>
      </c>
    </row>
    <row r="34" ht="12" customHeight="1" spans="1:14">
      <c r="A34" s="28" t="s">
        <v>59</v>
      </c>
      <c r="B34" s="29">
        <v>2240</v>
      </c>
      <c r="C34" s="29">
        <v>120</v>
      </c>
      <c r="D34" s="32">
        <v>0</v>
      </c>
      <c r="E34" s="31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26">
        <f t="shared" si="4"/>
        <v>0</v>
      </c>
      <c r="N34" s="32">
        <v>0</v>
      </c>
    </row>
    <row r="35" ht="12" customHeight="1" spans="1:14">
      <c r="A35" s="28" t="s">
        <v>60</v>
      </c>
      <c r="B35" s="29">
        <v>2250</v>
      </c>
      <c r="C35" s="29">
        <v>130</v>
      </c>
      <c r="D35" s="32">
        <v>0</v>
      </c>
      <c r="E35" s="31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26">
        <f t="shared" si="4"/>
        <v>0</v>
      </c>
      <c r="N35" s="32">
        <v>0</v>
      </c>
    </row>
    <row r="36" ht="12" customHeight="1" spans="1:14">
      <c r="A36" s="37" t="s">
        <v>61</v>
      </c>
      <c r="B36" s="29">
        <v>2260</v>
      </c>
      <c r="C36" s="29">
        <v>140</v>
      </c>
      <c r="D36" s="32">
        <v>0</v>
      </c>
      <c r="E36" s="31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v>0</v>
      </c>
      <c r="M36" s="26">
        <f t="shared" si="4"/>
        <v>0</v>
      </c>
      <c r="N36" s="32">
        <v>0</v>
      </c>
    </row>
    <row r="37" ht="12" customHeight="1" spans="1:14">
      <c r="A37" s="37" t="s">
        <v>62</v>
      </c>
      <c r="B37" s="29">
        <v>2270</v>
      </c>
      <c r="C37" s="29">
        <v>150</v>
      </c>
      <c r="D37" s="31">
        <f>SUM(D38:D43)</f>
        <v>0</v>
      </c>
      <c r="E37" s="32">
        <v>0</v>
      </c>
      <c r="F37" s="31">
        <f t="shared" ref="F37:L37" si="9">SUM(F38:F43)</f>
        <v>0</v>
      </c>
      <c r="G37" s="31">
        <f t="shared" si="9"/>
        <v>0</v>
      </c>
      <c r="H37" s="31">
        <f t="shared" si="9"/>
        <v>0</v>
      </c>
      <c r="I37" s="31">
        <f t="shared" si="9"/>
        <v>0</v>
      </c>
      <c r="J37" s="31">
        <f t="shared" si="9"/>
        <v>0</v>
      </c>
      <c r="K37" s="31">
        <f t="shared" si="9"/>
        <v>0</v>
      </c>
      <c r="L37" s="31">
        <f t="shared" si="9"/>
        <v>0</v>
      </c>
      <c r="M37" s="26">
        <f t="shared" si="4"/>
        <v>0</v>
      </c>
      <c r="N37" s="31">
        <f>SUM(N38:N43)</f>
        <v>0</v>
      </c>
    </row>
    <row r="38" ht="12" customHeight="1" spans="1:14">
      <c r="A38" s="33" t="s">
        <v>63</v>
      </c>
      <c r="B38" s="20">
        <v>2271</v>
      </c>
      <c r="C38" s="20">
        <v>160</v>
      </c>
      <c r="D38" s="35">
        <v>0</v>
      </c>
      <c r="E38" s="36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26">
        <f t="shared" si="4"/>
        <v>0</v>
      </c>
      <c r="N38" s="35">
        <v>0</v>
      </c>
    </row>
    <row r="39" ht="12" customHeight="1" spans="1:14">
      <c r="A39" s="33" t="s">
        <v>64</v>
      </c>
      <c r="B39" s="20">
        <v>2272</v>
      </c>
      <c r="C39" s="20">
        <v>170</v>
      </c>
      <c r="D39" s="35">
        <v>0</v>
      </c>
      <c r="E39" s="36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26">
        <f t="shared" si="4"/>
        <v>0</v>
      </c>
      <c r="N39" s="35">
        <v>0</v>
      </c>
    </row>
    <row r="40" ht="12" customHeight="1" spans="1:14">
      <c r="A40" s="33" t="s">
        <v>65</v>
      </c>
      <c r="B40" s="20">
        <v>2273</v>
      </c>
      <c r="C40" s="20">
        <v>180</v>
      </c>
      <c r="D40" s="35">
        <v>0</v>
      </c>
      <c r="E40" s="36">
        <v>0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26">
        <f t="shared" si="4"/>
        <v>0</v>
      </c>
      <c r="N40" s="35">
        <v>0</v>
      </c>
    </row>
    <row r="41" ht="12" customHeight="1" spans="1:14">
      <c r="A41" s="33" t="s">
        <v>66</v>
      </c>
      <c r="B41" s="20">
        <v>2274</v>
      </c>
      <c r="C41" s="20">
        <v>190</v>
      </c>
      <c r="D41" s="35">
        <v>0</v>
      </c>
      <c r="E41" s="36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26">
        <f t="shared" si="4"/>
        <v>0</v>
      </c>
      <c r="N41" s="35">
        <v>0</v>
      </c>
    </row>
    <row r="42" ht="12" customHeight="1" spans="1:14">
      <c r="A42" s="33" t="s">
        <v>67</v>
      </c>
      <c r="B42" s="20">
        <v>2275</v>
      </c>
      <c r="C42" s="20">
        <v>200</v>
      </c>
      <c r="D42" s="35">
        <v>0</v>
      </c>
      <c r="E42" s="36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26">
        <f t="shared" si="4"/>
        <v>0</v>
      </c>
      <c r="N42" s="35">
        <v>0</v>
      </c>
    </row>
    <row r="43" ht="12" customHeight="1" spans="1:14">
      <c r="A43" s="33" t="s">
        <v>68</v>
      </c>
      <c r="B43" s="20">
        <v>2276</v>
      </c>
      <c r="C43" s="20">
        <v>210</v>
      </c>
      <c r="D43" s="35">
        <v>0</v>
      </c>
      <c r="E43" s="36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26">
        <f t="shared" si="4"/>
        <v>0</v>
      </c>
      <c r="N43" s="35">
        <v>0</v>
      </c>
    </row>
    <row r="44" ht="18" customHeight="1" spans="1:14">
      <c r="A44" s="37" t="s">
        <v>69</v>
      </c>
      <c r="B44" s="29">
        <v>2280</v>
      </c>
      <c r="C44" s="29">
        <v>220</v>
      </c>
      <c r="D44" s="31">
        <f>SUM(D45:D46)</f>
        <v>0</v>
      </c>
      <c r="E44" s="31">
        <v>0</v>
      </c>
      <c r="F44" s="31">
        <f t="shared" ref="F44:L44" si="10">SUM(F45:F46)</f>
        <v>0</v>
      </c>
      <c r="G44" s="31">
        <f t="shared" si="10"/>
        <v>0</v>
      </c>
      <c r="H44" s="31">
        <f t="shared" si="10"/>
        <v>0</v>
      </c>
      <c r="I44" s="31">
        <f t="shared" si="10"/>
        <v>0</v>
      </c>
      <c r="J44" s="31">
        <f t="shared" si="10"/>
        <v>0</v>
      </c>
      <c r="K44" s="31">
        <f t="shared" si="10"/>
        <v>0</v>
      </c>
      <c r="L44" s="31">
        <f t="shared" si="10"/>
        <v>0</v>
      </c>
      <c r="M44" s="26">
        <f t="shared" si="4"/>
        <v>0</v>
      </c>
      <c r="N44" s="31">
        <f>SUM(N45:N46)</f>
        <v>0</v>
      </c>
    </row>
    <row r="45" ht="18" customHeight="1" spans="1:14">
      <c r="A45" s="40" t="s">
        <v>70</v>
      </c>
      <c r="B45" s="20">
        <v>2281</v>
      </c>
      <c r="C45" s="20">
        <v>230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26">
        <f t="shared" si="4"/>
        <v>0</v>
      </c>
      <c r="N45" s="35">
        <v>0</v>
      </c>
    </row>
    <row r="46" ht="18" customHeight="1" spans="1:14">
      <c r="A46" s="33" t="s">
        <v>71</v>
      </c>
      <c r="B46" s="20">
        <v>2282</v>
      </c>
      <c r="C46" s="20">
        <v>240</v>
      </c>
      <c r="D46" s="35">
        <v>0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26">
        <f t="shared" si="4"/>
        <v>0</v>
      </c>
      <c r="N46" s="35">
        <v>0</v>
      </c>
    </row>
    <row r="47" ht="18" customHeight="1" spans="1:14">
      <c r="A47" s="27" t="s">
        <v>72</v>
      </c>
      <c r="B47" s="24">
        <v>2400</v>
      </c>
      <c r="C47" s="24">
        <v>250</v>
      </c>
      <c r="D47" s="39">
        <f t="shared" ref="D47:G47" si="11">SUM(D48:D49)</f>
        <v>0</v>
      </c>
      <c r="E47" s="39">
        <f t="shared" si="11"/>
        <v>0</v>
      </c>
      <c r="F47" s="39">
        <f t="shared" si="11"/>
        <v>0</v>
      </c>
      <c r="G47" s="39">
        <f t="shared" si="11"/>
        <v>0</v>
      </c>
      <c r="H47" s="39">
        <f t="shared" ref="H47:K47" si="12">SUM(H48:H49)</f>
        <v>0</v>
      </c>
      <c r="I47" s="39">
        <f t="shared" si="12"/>
        <v>0</v>
      </c>
      <c r="J47" s="39">
        <f t="shared" si="12"/>
        <v>0</v>
      </c>
      <c r="K47" s="39">
        <f t="shared" si="12"/>
        <v>0</v>
      </c>
      <c r="L47" s="39">
        <f t="shared" ref="L47" si="13">SUM(L48:L49)</f>
        <v>0</v>
      </c>
      <c r="M47" s="26">
        <f t="shared" si="4"/>
        <v>0</v>
      </c>
      <c r="N47" s="39">
        <f>SUM(N48:N49)</f>
        <v>0</v>
      </c>
    </row>
    <row r="48" ht="18" customHeight="1" spans="1:14">
      <c r="A48" s="41" t="s">
        <v>73</v>
      </c>
      <c r="B48" s="29">
        <v>2410</v>
      </c>
      <c r="C48" s="29">
        <v>260</v>
      </c>
      <c r="D48" s="32">
        <v>0</v>
      </c>
      <c r="E48" s="31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L48" s="32">
        <v>0</v>
      </c>
      <c r="M48" s="26">
        <f t="shared" si="4"/>
        <v>0</v>
      </c>
      <c r="N48" s="32">
        <v>0</v>
      </c>
    </row>
    <row r="49" ht="18" customHeight="1" spans="1:14">
      <c r="A49" s="41" t="s">
        <v>74</v>
      </c>
      <c r="B49" s="29">
        <v>2420</v>
      </c>
      <c r="C49" s="29">
        <v>270</v>
      </c>
      <c r="D49" s="32">
        <v>0</v>
      </c>
      <c r="E49" s="31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2">
        <v>0</v>
      </c>
      <c r="M49" s="26">
        <f t="shared" si="4"/>
        <v>0</v>
      </c>
      <c r="N49" s="32">
        <v>0</v>
      </c>
    </row>
    <row r="50" customHeight="1" spans="1:14">
      <c r="A50" s="42" t="s">
        <v>75</v>
      </c>
      <c r="B50" s="24">
        <v>2600</v>
      </c>
      <c r="C50" s="24">
        <v>280</v>
      </c>
      <c r="D50" s="39">
        <f t="shared" ref="D50:G50" si="14">SUM(D51:D53)</f>
        <v>0</v>
      </c>
      <c r="E50" s="39">
        <f t="shared" si="14"/>
        <v>0</v>
      </c>
      <c r="F50" s="39">
        <f t="shared" si="14"/>
        <v>0</v>
      </c>
      <c r="G50" s="39">
        <f t="shared" si="14"/>
        <v>0</v>
      </c>
      <c r="H50" s="39">
        <f t="shared" ref="H50:K50" si="15">SUM(H51:H53)</f>
        <v>0</v>
      </c>
      <c r="I50" s="39">
        <f t="shared" si="15"/>
        <v>0</v>
      </c>
      <c r="J50" s="39">
        <f t="shared" si="15"/>
        <v>0</v>
      </c>
      <c r="K50" s="39">
        <f t="shared" si="15"/>
        <v>0</v>
      </c>
      <c r="L50" s="39">
        <f t="shared" ref="L50" si="16">SUM(L51:L53)</f>
        <v>0</v>
      </c>
      <c r="M50" s="26">
        <f t="shared" si="4"/>
        <v>0</v>
      </c>
      <c r="N50" s="39">
        <f>SUM(N51:N53)</f>
        <v>0</v>
      </c>
    </row>
    <row r="51" ht="18" customHeight="1" spans="1:14">
      <c r="A51" s="37" t="s">
        <v>76</v>
      </c>
      <c r="B51" s="29">
        <v>2610</v>
      </c>
      <c r="C51" s="29">
        <v>290</v>
      </c>
      <c r="D51" s="43">
        <v>0</v>
      </c>
      <c r="E51" s="44">
        <v>0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  <c r="M51" s="26">
        <f t="shared" si="4"/>
        <v>0</v>
      </c>
      <c r="N51" s="43">
        <v>0</v>
      </c>
    </row>
    <row r="52" ht="18" customHeight="1" spans="1:14">
      <c r="A52" s="37" t="s">
        <v>77</v>
      </c>
      <c r="B52" s="29">
        <v>2620</v>
      </c>
      <c r="C52" s="29">
        <v>300</v>
      </c>
      <c r="D52" s="43">
        <v>0</v>
      </c>
      <c r="E52" s="44">
        <v>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3">
        <v>0</v>
      </c>
      <c r="L52" s="43">
        <v>0</v>
      </c>
      <c r="M52" s="26">
        <f t="shared" si="4"/>
        <v>0</v>
      </c>
      <c r="N52" s="43">
        <v>0</v>
      </c>
    </row>
    <row r="53" ht="18" customHeight="1" spans="1:14">
      <c r="A53" s="41" t="s">
        <v>78</v>
      </c>
      <c r="B53" s="29">
        <v>2630</v>
      </c>
      <c r="C53" s="29">
        <v>310</v>
      </c>
      <c r="D53" s="43">
        <v>0</v>
      </c>
      <c r="E53" s="44">
        <v>0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26">
        <f t="shared" si="4"/>
        <v>0</v>
      </c>
      <c r="N53" s="43">
        <v>0</v>
      </c>
    </row>
    <row r="54" ht="12" customHeight="1" spans="1:14">
      <c r="A54" s="38" t="s">
        <v>79</v>
      </c>
      <c r="B54" s="24">
        <v>2700</v>
      </c>
      <c r="C54" s="24">
        <v>320</v>
      </c>
      <c r="D54" s="45">
        <f t="shared" ref="D54" si="17">SUM(D55:D57)</f>
        <v>0</v>
      </c>
      <c r="E54" s="45">
        <v>0</v>
      </c>
      <c r="F54" s="45">
        <f>SUM(F55:F57)</f>
        <v>0</v>
      </c>
      <c r="G54" s="45">
        <f>SUM(G55:G57)</f>
        <v>0</v>
      </c>
      <c r="H54" s="45">
        <f t="shared" ref="H54:K54" si="18">SUM(H55:H57)</f>
        <v>0</v>
      </c>
      <c r="I54" s="45">
        <f t="shared" si="18"/>
        <v>0</v>
      </c>
      <c r="J54" s="45">
        <f t="shared" si="18"/>
        <v>0</v>
      </c>
      <c r="K54" s="45">
        <f t="shared" si="18"/>
        <v>0</v>
      </c>
      <c r="L54" s="45">
        <f t="shared" ref="L54" si="19">SUM(L55:L57)</f>
        <v>0</v>
      </c>
      <c r="M54" s="26">
        <f t="shared" si="4"/>
        <v>0</v>
      </c>
      <c r="N54" s="45">
        <f>SUM(N55:N57)</f>
        <v>0</v>
      </c>
    </row>
    <row r="55" ht="12" customHeight="1" spans="1:14">
      <c r="A55" s="37" t="s">
        <v>80</v>
      </c>
      <c r="B55" s="29">
        <v>2710</v>
      </c>
      <c r="C55" s="29">
        <v>330</v>
      </c>
      <c r="D55" s="43">
        <v>0</v>
      </c>
      <c r="E55" s="44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26">
        <f t="shared" si="4"/>
        <v>0</v>
      </c>
      <c r="N55" s="43">
        <v>0</v>
      </c>
    </row>
    <row r="56" ht="12" customHeight="1" spans="1:14">
      <c r="A56" s="37" t="s">
        <v>81</v>
      </c>
      <c r="B56" s="29">
        <v>2720</v>
      </c>
      <c r="C56" s="29">
        <v>340</v>
      </c>
      <c r="D56" s="43">
        <v>0</v>
      </c>
      <c r="E56" s="44">
        <v>0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43">
        <v>0</v>
      </c>
      <c r="L56" s="43">
        <v>0</v>
      </c>
      <c r="M56" s="26">
        <f t="shared" si="4"/>
        <v>0</v>
      </c>
      <c r="N56" s="43">
        <v>0</v>
      </c>
    </row>
    <row r="57" ht="12" customHeight="1" spans="1:14">
      <c r="A57" s="37" t="s">
        <v>82</v>
      </c>
      <c r="B57" s="29">
        <v>2730</v>
      </c>
      <c r="C57" s="29">
        <v>350</v>
      </c>
      <c r="D57" s="43">
        <v>0</v>
      </c>
      <c r="E57" s="44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26">
        <f t="shared" si="4"/>
        <v>0</v>
      </c>
      <c r="N57" s="43">
        <v>0</v>
      </c>
    </row>
    <row r="58" ht="9.75" customHeight="1" spans="1:14">
      <c r="A58" s="38" t="s">
        <v>83</v>
      </c>
      <c r="B58" s="24">
        <v>2800</v>
      </c>
      <c r="C58" s="24">
        <v>360</v>
      </c>
      <c r="D58" s="46">
        <v>0</v>
      </c>
      <c r="E58" s="45">
        <v>0</v>
      </c>
      <c r="F58" s="46">
        <v>0</v>
      </c>
      <c r="G58" s="46">
        <v>0</v>
      </c>
      <c r="H58" s="46">
        <v>0</v>
      </c>
      <c r="I58" s="46">
        <v>0</v>
      </c>
      <c r="J58" s="46">
        <v>0</v>
      </c>
      <c r="K58" s="46">
        <v>0</v>
      </c>
      <c r="L58" s="46">
        <v>0</v>
      </c>
      <c r="M58" s="26">
        <f t="shared" si="4"/>
        <v>0</v>
      </c>
      <c r="N58" s="46">
        <v>0</v>
      </c>
    </row>
    <row r="59" ht="18" customHeight="1" spans="1:14">
      <c r="A59" s="24" t="s">
        <v>84</v>
      </c>
      <c r="B59" s="24">
        <v>3000</v>
      </c>
      <c r="C59" s="24">
        <v>370</v>
      </c>
      <c r="D59" s="45">
        <f t="shared" ref="D59:G59" si="20">D60+D74</f>
        <v>0</v>
      </c>
      <c r="E59" s="45">
        <f t="shared" si="20"/>
        <v>0</v>
      </c>
      <c r="F59" s="45">
        <f t="shared" si="20"/>
        <v>0</v>
      </c>
      <c r="G59" s="45">
        <f t="shared" si="20"/>
        <v>0</v>
      </c>
      <c r="H59" s="45">
        <f t="shared" ref="H59:K59" si="21">H60+H74</f>
        <v>0</v>
      </c>
      <c r="I59" s="45">
        <f t="shared" si="21"/>
        <v>0</v>
      </c>
      <c r="J59" s="45">
        <f t="shared" si="21"/>
        <v>0</v>
      </c>
      <c r="K59" s="45">
        <f t="shared" si="21"/>
        <v>0</v>
      </c>
      <c r="L59" s="45">
        <f t="shared" ref="L59" si="22">L60+L74</f>
        <v>0</v>
      </c>
      <c r="M59" s="26">
        <f t="shared" si="4"/>
        <v>0</v>
      </c>
      <c r="N59" s="45">
        <f>N60+N74</f>
        <v>0</v>
      </c>
    </row>
    <row r="60" ht="18" customHeight="1" spans="1:14">
      <c r="A60" s="27" t="s">
        <v>85</v>
      </c>
      <c r="B60" s="24">
        <v>3100</v>
      </c>
      <c r="C60" s="24">
        <v>380</v>
      </c>
      <c r="D60" s="45">
        <f t="shared" ref="D60:G60" si="23">D61+D62+D65+D68+D72+D73</f>
        <v>0</v>
      </c>
      <c r="E60" s="45">
        <f t="shared" si="23"/>
        <v>0</v>
      </c>
      <c r="F60" s="45">
        <f t="shared" si="23"/>
        <v>0</v>
      </c>
      <c r="G60" s="45">
        <f t="shared" si="23"/>
        <v>0</v>
      </c>
      <c r="H60" s="45">
        <f t="shared" ref="H60:K60" si="24">H61+H62+H65+H68+H72+H73</f>
        <v>0</v>
      </c>
      <c r="I60" s="45">
        <f t="shared" si="24"/>
        <v>0</v>
      </c>
      <c r="J60" s="45">
        <f t="shared" si="24"/>
        <v>0</v>
      </c>
      <c r="K60" s="45">
        <f t="shared" si="24"/>
        <v>0</v>
      </c>
      <c r="L60" s="45">
        <f t="shared" ref="L60" si="25">L61+L62+L65+L68+L72+L73</f>
        <v>0</v>
      </c>
      <c r="M60" s="26">
        <f t="shared" si="4"/>
        <v>0</v>
      </c>
      <c r="N60" s="45">
        <f>N61+N62+N65+N68+N72+N73</f>
        <v>0</v>
      </c>
    </row>
    <row r="61" ht="18" customHeight="1" spans="1:14">
      <c r="A61" s="37" t="s">
        <v>86</v>
      </c>
      <c r="B61" s="29">
        <v>3110</v>
      </c>
      <c r="C61" s="29">
        <v>390</v>
      </c>
      <c r="D61" s="47"/>
      <c r="E61" s="44">
        <v>0</v>
      </c>
      <c r="F61" s="43">
        <v>0</v>
      </c>
      <c r="G61" s="43">
        <v>0</v>
      </c>
      <c r="H61" s="43">
        <v>0</v>
      </c>
      <c r="I61" s="43"/>
      <c r="J61" s="43">
        <f>I61</f>
        <v>0</v>
      </c>
      <c r="K61" s="43">
        <v>0</v>
      </c>
      <c r="L61" s="43">
        <v>0</v>
      </c>
      <c r="M61" s="26">
        <f t="shared" si="4"/>
        <v>0</v>
      </c>
      <c r="N61" s="43">
        <v>0</v>
      </c>
    </row>
    <row r="62" ht="18" customHeight="1" spans="1:14">
      <c r="A62" s="41" t="s">
        <v>87</v>
      </c>
      <c r="B62" s="29">
        <v>3120</v>
      </c>
      <c r="C62" s="29">
        <v>400</v>
      </c>
      <c r="D62" s="48">
        <f t="shared" ref="D62:G62" si="26">SUM(D63:D64)</f>
        <v>0</v>
      </c>
      <c r="E62" s="48">
        <f t="shared" si="26"/>
        <v>0</v>
      </c>
      <c r="F62" s="48">
        <f t="shared" si="26"/>
        <v>0</v>
      </c>
      <c r="G62" s="48">
        <f t="shared" si="26"/>
        <v>0</v>
      </c>
      <c r="H62" s="48">
        <f t="shared" ref="H62:K62" si="27">SUM(H63:H64)</f>
        <v>0</v>
      </c>
      <c r="I62" s="48">
        <f t="shared" si="27"/>
        <v>0</v>
      </c>
      <c r="J62" s="48">
        <f t="shared" si="27"/>
        <v>0</v>
      </c>
      <c r="K62" s="48">
        <f t="shared" si="27"/>
        <v>0</v>
      </c>
      <c r="L62" s="48">
        <f t="shared" ref="L62" si="28">SUM(L63:L64)</f>
        <v>0</v>
      </c>
      <c r="M62" s="26">
        <f t="shared" si="4"/>
        <v>0</v>
      </c>
      <c r="N62" s="48">
        <f>SUM(N63:N64)</f>
        <v>0</v>
      </c>
    </row>
    <row r="63" ht="18" customHeight="1" spans="1:14">
      <c r="A63" s="33" t="s">
        <v>88</v>
      </c>
      <c r="B63" s="20">
        <v>3121</v>
      </c>
      <c r="C63" s="20">
        <v>410</v>
      </c>
      <c r="D63" s="49">
        <v>0</v>
      </c>
      <c r="E63" s="50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26">
        <f t="shared" si="4"/>
        <v>0</v>
      </c>
      <c r="N63" s="49">
        <v>0</v>
      </c>
    </row>
    <row r="64" ht="18" customHeight="1" spans="1:14">
      <c r="A64" s="33" t="s">
        <v>89</v>
      </c>
      <c r="B64" s="20">
        <v>3122</v>
      </c>
      <c r="C64" s="20">
        <v>420</v>
      </c>
      <c r="D64" s="49"/>
      <c r="E64" s="50">
        <v>0</v>
      </c>
      <c r="F64" s="49">
        <v>0</v>
      </c>
      <c r="G64" s="49">
        <v>0</v>
      </c>
      <c r="H64" s="49">
        <v>0</v>
      </c>
      <c r="I64" s="49"/>
      <c r="J64" s="49"/>
      <c r="K64" s="49">
        <v>0</v>
      </c>
      <c r="L64" s="49">
        <v>0</v>
      </c>
      <c r="M64" s="26">
        <f t="shared" si="4"/>
        <v>0</v>
      </c>
      <c r="N64" s="49">
        <v>0</v>
      </c>
    </row>
    <row r="65" ht="18" customHeight="1" spans="1:14">
      <c r="A65" s="28" t="s">
        <v>90</v>
      </c>
      <c r="B65" s="29">
        <v>3130</v>
      </c>
      <c r="C65" s="29">
        <v>430</v>
      </c>
      <c r="D65" s="44">
        <f t="shared" ref="D65:G65" si="29">SUM(D66:D67)</f>
        <v>0</v>
      </c>
      <c r="E65" s="44">
        <f t="shared" si="29"/>
        <v>0</v>
      </c>
      <c r="F65" s="44">
        <f t="shared" si="29"/>
        <v>0</v>
      </c>
      <c r="G65" s="44">
        <f t="shared" si="29"/>
        <v>0</v>
      </c>
      <c r="H65" s="44">
        <f t="shared" ref="H65:K65" si="30">SUM(H66:H67)</f>
        <v>0</v>
      </c>
      <c r="I65" s="44">
        <f t="shared" si="30"/>
        <v>0</v>
      </c>
      <c r="J65" s="44">
        <f t="shared" si="30"/>
        <v>0</v>
      </c>
      <c r="K65" s="44">
        <f t="shared" si="30"/>
        <v>0</v>
      </c>
      <c r="L65" s="44">
        <f t="shared" ref="L65" si="31">SUM(L66:L67)</f>
        <v>0</v>
      </c>
      <c r="M65" s="26">
        <f t="shared" si="4"/>
        <v>0</v>
      </c>
      <c r="N65" s="44">
        <f>SUM(N66:N67)</f>
        <v>0</v>
      </c>
    </row>
    <row r="66" ht="18" customHeight="1" spans="1:14">
      <c r="A66" s="33" t="s">
        <v>91</v>
      </c>
      <c r="B66" s="20">
        <v>3131</v>
      </c>
      <c r="C66" s="20">
        <v>440</v>
      </c>
      <c r="D66" s="49">
        <v>0</v>
      </c>
      <c r="E66" s="50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26">
        <f t="shared" si="4"/>
        <v>0</v>
      </c>
      <c r="N66" s="49">
        <v>0</v>
      </c>
    </row>
    <row r="67" ht="18" customHeight="1" spans="1:14">
      <c r="A67" s="33" t="s">
        <v>92</v>
      </c>
      <c r="B67" s="20">
        <v>3132</v>
      </c>
      <c r="C67" s="20">
        <v>450</v>
      </c>
      <c r="D67" s="49"/>
      <c r="E67" s="50">
        <v>0</v>
      </c>
      <c r="F67" s="49">
        <v>0</v>
      </c>
      <c r="G67" s="49">
        <v>0</v>
      </c>
      <c r="H67" s="49">
        <v>0</v>
      </c>
      <c r="I67" s="97"/>
      <c r="J67" s="97">
        <f>I67</f>
        <v>0</v>
      </c>
      <c r="K67" s="49">
        <v>0</v>
      </c>
      <c r="L67" s="49">
        <v>0</v>
      </c>
      <c r="M67" s="26">
        <f t="shared" si="4"/>
        <v>0</v>
      </c>
      <c r="N67" s="49">
        <v>0</v>
      </c>
    </row>
    <row r="68" ht="18" customHeight="1" spans="1:14">
      <c r="A68" s="28" t="s">
        <v>93</v>
      </c>
      <c r="B68" s="29">
        <v>3140</v>
      </c>
      <c r="C68" s="29">
        <v>460</v>
      </c>
      <c r="D68" s="44">
        <f t="shared" ref="D68:G68" si="32">SUM(D69:D71)</f>
        <v>0</v>
      </c>
      <c r="E68" s="44">
        <f t="shared" si="32"/>
        <v>0</v>
      </c>
      <c r="F68" s="44">
        <f t="shared" si="32"/>
        <v>0</v>
      </c>
      <c r="G68" s="44">
        <f t="shared" si="32"/>
        <v>0</v>
      </c>
      <c r="H68" s="44">
        <f t="shared" ref="H68:K68" si="33">SUM(H69:H71)</f>
        <v>0</v>
      </c>
      <c r="I68" s="44">
        <f t="shared" si="33"/>
        <v>0</v>
      </c>
      <c r="J68" s="44">
        <f t="shared" si="33"/>
        <v>0</v>
      </c>
      <c r="K68" s="44">
        <f t="shared" si="33"/>
        <v>0</v>
      </c>
      <c r="L68" s="44">
        <f t="shared" ref="L68" si="34">SUM(L69:L71)</f>
        <v>0</v>
      </c>
      <c r="M68" s="26">
        <f t="shared" si="4"/>
        <v>0</v>
      </c>
      <c r="N68" s="44">
        <f>SUM(N69:N71)</f>
        <v>0</v>
      </c>
    </row>
    <row r="69" ht="18" customHeight="1" spans="1:14">
      <c r="A69" s="61" t="s">
        <v>94</v>
      </c>
      <c r="B69" s="20">
        <v>3141</v>
      </c>
      <c r="C69" s="20">
        <v>470</v>
      </c>
      <c r="D69" s="49">
        <v>0</v>
      </c>
      <c r="E69" s="50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26">
        <f t="shared" si="4"/>
        <v>0</v>
      </c>
      <c r="N69" s="49">
        <v>0</v>
      </c>
    </row>
    <row r="70" ht="18" customHeight="1" spans="1:14">
      <c r="A70" s="61" t="s">
        <v>95</v>
      </c>
      <c r="B70" s="20">
        <v>3142</v>
      </c>
      <c r="C70" s="20">
        <v>480</v>
      </c>
      <c r="D70" s="49">
        <v>0</v>
      </c>
      <c r="E70" s="50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26">
        <f t="shared" si="4"/>
        <v>0</v>
      </c>
      <c r="N70" s="49">
        <v>0</v>
      </c>
    </row>
    <row r="71" customHeight="1" spans="1:14">
      <c r="A71" s="61" t="s">
        <v>96</v>
      </c>
      <c r="B71" s="20">
        <v>3143</v>
      </c>
      <c r="C71" s="20">
        <v>490</v>
      </c>
      <c r="D71" s="49">
        <v>0</v>
      </c>
      <c r="E71" s="50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26">
        <f t="shared" si="4"/>
        <v>0</v>
      </c>
      <c r="N71" s="49">
        <v>0</v>
      </c>
    </row>
    <row r="72" customHeight="1" spans="1:14">
      <c r="A72" s="28" t="s">
        <v>97</v>
      </c>
      <c r="B72" s="29">
        <v>3150</v>
      </c>
      <c r="C72" s="29">
        <v>500</v>
      </c>
      <c r="D72" s="43">
        <v>0</v>
      </c>
      <c r="E72" s="44">
        <v>0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26">
        <f t="shared" si="4"/>
        <v>0</v>
      </c>
      <c r="N72" s="43">
        <v>0</v>
      </c>
    </row>
    <row r="73" customHeight="1" spans="1:14">
      <c r="A73" s="28" t="s">
        <v>98</v>
      </c>
      <c r="B73" s="29">
        <v>3160</v>
      </c>
      <c r="C73" s="29">
        <v>510</v>
      </c>
      <c r="D73" s="43">
        <v>0</v>
      </c>
      <c r="E73" s="44">
        <v>0</v>
      </c>
      <c r="F73" s="43">
        <v>0</v>
      </c>
      <c r="G73" s="43">
        <v>0</v>
      </c>
      <c r="H73" s="43">
        <v>0</v>
      </c>
      <c r="I73" s="43">
        <v>0</v>
      </c>
      <c r="J73" s="43">
        <v>0</v>
      </c>
      <c r="K73" s="43">
        <v>0</v>
      </c>
      <c r="L73" s="43">
        <v>0</v>
      </c>
      <c r="M73" s="26">
        <f t="shared" si="4"/>
        <v>0</v>
      </c>
      <c r="N73" s="43">
        <v>0</v>
      </c>
    </row>
    <row r="74" customHeight="1" spans="1:14">
      <c r="A74" s="27" t="s">
        <v>99</v>
      </c>
      <c r="B74" s="24">
        <v>3200</v>
      </c>
      <c r="C74" s="24">
        <v>520</v>
      </c>
      <c r="D74" s="45">
        <f t="shared" ref="D74:G74" si="35">SUM(D75:D78)</f>
        <v>0</v>
      </c>
      <c r="E74" s="45">
        <f t="shared" si="35"/>
        <v>0</v>
      </c>
      <c r="F74" s="45">
        <f t="shared" si="35"/>
        <v>0</v>
      </c>
      <c r="G74" s="45">
        <f t="shared" si="35"/>
        <v>0</v>
      </c>
      <c r="H74" s="45">
        <f t="shared" ref="H74:K74" si="36">SUM(H75:H78)</f>
        <v>0</v>
      </c>
      <c r="I74" s="45">
        <f t="shared" si="36"/>
        <v>0</v>
      </c>
      <c r="J74" s="45">
        <f t="shared" si="36"/>
        <v>0</v>
      </c>
      <c r="K74" s="45">
        <f t="shared" si="36"/>
        <v>0</v>
      </c>
      <c r="L74" s="45">
        <f t="shared" ref="L74" si="37">SUM(L75:L78)</f>
        <v>0</v>
      </c>
      <c r="M74" s="26">
        <f t="shared" si="4"/>
        <v>0</v>
      </c>
      <c r="N74" s="45">
        <f>SUM(N75:N78)</f>
        <v>0</v>
      </c>
    </row>
    <row r="75" customHeight="1" spans="1:14">
      <c r="A75" s="37" t="s">
        <v>100</v>
      </c>
      <c r="B75" s="29">
        <v>3210</v>
      </c>
      <c r="C75" s="29">
        <v>530</v>
      </c>
      <c r="D75" s="62">
        <v>0</v>
      </c>
      <c r="E75" s="63">
        <v>0</v>
      </c>
      <c r="F75" s="62">
        <v>0</v>
      </c>
      <c r="G75" s="62">
        <v>0</v>
      </c>
      <c r="H75" s="62">
        <v>0</v>
      </c>
      <c r="I75" s="62">
        <v>0</v>
      </c>
      <c r="J75" s="62">
        <v>0</v>
      </c>
      <c r="K75" s="62">
        <v>0</v>
      </c>
      <c r="L75" s="62">
        <v>0</v>
      </c>
      <c r="M75" s="26">
        <f t="shared" si="4"/>
        <v>0</v>
      </c>
      <c r="N75" s="62">
        <v>0</v>
      </c>
    </row>
    <row r="76" customHeight="1" spans="1:14">
      <c r="A76" s="37" t="s">
        <v>101</v>
      </c>
      <c r="B76" s="29">
        <v>3220</v>
      </c>
      <c r="C76" s="29">
        <v>540</v>
      </c>
      <c r="D76" s="62">
        <v>0</v>
      </c>
      <c r="E76" s="63">
        <v>0</v>
      </c>
      <c r="F76" s="62">
        <v>0</v>
      </c>
      <c r="G76" s="62">
        <v>0</v>
      </c>
      <c r="H76" s="62">
        <v>0</v>
      </c>
      <c r="I76" s="62">
        <v>0</v>
      </c>
      <c r="J76" s="62">
        <v>0</v>
      </c>
      <c r="K76" s="62">
        <v>0</v>
      </c>
      <c r="L76" s="62">
        <v>0</v>
      </c>
      <c r="M76" s="26">
        <f t="shared" si="4"/>
        <v>0</v>
      </c>
      <c r="N76" s="62">
        <v>0</v>
      </c>
    </row>
    <row r="77" customHeight="1" spans="1:14">
      <c r="A77" s="28" t="s">
        <v>102</v>
      </c>
      <c r="B77" s="29">
        <v>3230</v>
      </c>
      <c r="C77" s="29">
        <v>550</v>
      </c>
      <c r="D77" s="62">
        <v>0</v>
      </c>
      <c r="E77" s="63">
        <v>0</v>
      </c>
      <c r="F77" s="62">
        <v>0</v>
      </c>
      <c r="G77" s="62">
        <v>0</v>
      </c>
      <c r="H77" s="62">
        <v>0</v>
      </c>
      <c r="I77" s="62">
        <v>0</v>
      </c>
      <c r="J77" s="62">
        <v>0</v>
      </c>
      <c r="K77" s="62">
        <v>0</v>
      </c>
      <c r="L77" s="62">
        <v>0</v>
      </c>
      <c r="M77" s="26">
        <f t="shared" si="4"/>
        <v>0</v>
      </c>
      <c r="N77" s="62">
        <v>0</v>
      </c>
    </row>
    <row r="78" customHeight="1" spans="1:14">
      <c r="A78" s="37" t="s">
        <v>103</v>
      </c>
      <c r="B78" s="29">
        <v>3240</v>
      </c>
      <c r="C78" s="29">
        <v>560</v>
      </c>
      <c r="D78" s="43">
        <v>0</v>
      </c>
      <c r="E78" s="44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26">
        <f t="shared" si="4"/>
        <v>0</v>
      </c>
      <c r="N78" s="43">
        <v>0</v>
      </c>
    </row>
    <row r="79" customHeight="1" spans="1:14">
      <c r="A79" s="24" t="s">
        <v>104</v>
      </c>
      <c r="B79" s="24">
        <v>4100</v>
      </c>
      <c r="C79" s="24">
        <v>570</v>
      </c>
      <c r="D79" s="63">
        <f t="shared" ref="D79:N79" si="38">SUM(D80)</f>
        <v>0</v>
      </c>
      <c r="E79" s="63">
        <f t="shared" si="38"/>
        <v>0</v>
      </c>
      <c r="F79" s="63">
        <f t="shared" si="38"/>
        <v>0</v>
      </c>
      <c r="G79" s="63">
        <f t="shared" si="38"/>
        <v>0</v>
      </c>
      <c r="H79" s="63">
        <f t="shared" si="38"/>
        <v>0</v>
      </c>
      <c r="I79" s="63">
        <f t="shared" si="38"/>
        <v>0</v>
      </c>
      <c r="J79" s="63">
        <f t="shared" si="38"/>
        <v>0</v>
      </c>
      <c r="K79" s="63">
        <f t="shared" si="38"/>
        <v>0</v>
      </c>
      <c r="L79" s="63">
        <f t="shared" si="38"/>
        <v>0</v>
      </c>
      <c r="M79" s="26">
        <f t="shared" si="4"/>
        <v>0</v>
      </c>
      <c r="N79" s="63">
        <f t="shared" si="38"/>
        <v>0</v>
      </c>
    </row>
    <row r="80" customHeight="1" spans="1:14">
      <c r="A80" s="28" t="s">
        <v>105</v>
      </c>
      <c r="B80" s="29">
        <v>4110</v>
      </c>
      <c r="C80" s="29">
        <v>580</v>
      </c>
      <c r="D80" s="44">
        <f t="shared" ref="D80:G80" si="39">SUM(D81:D83)</f>
        <v>0</v>
      </c>
      <c r="E80" s="44">
        <f t="shared" si="39"/>
        <v>0</v>
      </c>
      <c r="F80" s="44">
        <f t="shared" si="39"/>
        <v>0</v>
      </c>
      <c r="G80" s="44">
        <f t="shared" si="39"/>
        <v>0</v>
      </c>
      <c r="H80" s="44">
        <f t="shared" ref="H80:K80" si="40">SUM(H81:H83)</f>
        <v>0</v>
      </c>
      <c r="I80" s="44">
        <f t="shared" si="40"/>
        <v>0</v>
      </c>
      <c r="J80" s="44">
        <f t="shared" si="40"/>
        <v>0</v>
      </c>
      <c r="K80" s="44">
        <f t="shared" si="40"/>
        <v>0</v>
      </c>
      <c r="L80" s="44">
        <f t="shared" ref="L80" si="41">SUM(L81:L83)</f>
        <v>0</v>
      </c>
      <c r="M80" s="26">
        <f t="shared" si="4"/>
        <v>0</v>
      </c>
      <c r="N80" s="44">
        <f>SUM(N81:N83)</f>
        <v>0</v>
      </c>
    </row>
    <row r="81" customHeight="1" spans="1:14">
      <c r="A81" s="33" t="s">
        <v>106</v>
      </c>
      <c r="B81" s="20">
        <v>4111</v>
      </c>
      <c r="C81" s="20">
        <v>590</v>
      </c>
      <c r="D81" s="43">
        <v>0</v>
      </c>
      <c r="E81" s="44">
        <v>0</v>
      </c>
      <c r="F81" s="43">
        <v>0</v>
      </c>
      <c r="G81" s="43">
        <v>0</v>
      </c>
      <c r="H81" s="43">
        <v>0</v>
      </c>
      <c r="I81" s="43">
        <v>0</v>
      </c>
      <c r="J81" s="43">
        <v>0</v>
      </c>
      <c r="K81" s="43">
        <v>0</v>
      </c>
      <c r="L81" s="43">
        <v>0</v>
      </c>
      <c r="M81" s="26">
        <f t="shared" si="4"/>
        <v>0</v>
      </c>
      <c r="N81" s="43">
        <v>0</v>
      </c>
    </row>
    <row r="82" customHeight="1" spans="1:14">
      <c r="A82" s="33" t="s">
        <v>107</v>
      </c>
      <c r="B82" s="20">
        <v>4112</v>
      </c>
      <c r="C82" s="20">
        <v>600</v>
      </c>
      <c r="D82" s="43">
        <v>0</v>
      </c>
      <c r="E82" s="44">
        <v>0</v>
      </c>
      <c r="F82" s="43">
        <v>0</v>
      </c>
      <c r="G82" s="43">
        <v>0</v>
      </c>
      <c r="H82" s="43">
        <v>0</v>
      </c>
      <c r="I82" s="43">
        <v>0</v>
      </c>
      <c r="J82" s="43">
        <v>0</v>
      </c>
      <c r="K82" s="43">
        <v>0</v>
      </c>
      <c r="L82" s="43">
        <v>0</v>
      </c>
      <c r="M82" s="26">
        <f t="shared" si="4"/>
        <v>0</v>
      </c>
      <c r="N82" s="43">
        <v>0</v>
      </c>
    </row>
    <row r="83" customHeight="1" spans="1:14">
      <c r="A83" s="64" t="s">
        <v>108</v>
      </c>
      <c r="B83" s="20">
        <v>4113</v>
      </c>
      <c r="C83" s="20">
        <v>610</v>
      </c>
      <c r="D83" s="49">
        <v>0</v>
      </c>
      <c r="E83" s="50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26">
        <f t="shared" si="4"/>
        <v>0</v>
      </c>
      <c r="N83" s="49">
        <v>0</v>
      </c>
    </row>
    <row r="84" customHeight="1" spans="1:14">
      <c r="A84" s="24" t="s">
        <v>109</v>
      </c>
      <c r="B84" s="24">
        <v>4200</v>
      </c>
      <c r="C84" s="24">
        <v>620</v>
      </c>
      <c r="D84" s="45">
        <f t="shared" ref="D84:N84" si="42">D85</f>
        <v>0</v>
      </c>
      <c r="E84" s="45">
        <f t="shared" si="42"/>
        <v>0</v>
      </c>
      <c r="F84" s="45">
        <f t="shared" si="42"/>
        <v>0</v>
      </c>
      <c r="G84" s="45">
        <f t="shared" si="42"/>
        <v>0</v>
      </c>
      <c r="H84" s="45">
        <f t="shared" si="42"/>
        <v>0</v>
      </c>
      <c r="I84" s="45">
        <f t="shared" si="42"/>
        <v>0</v>
      </c>
      <c r="J84" s="45">
        <f t="shared" si="42"/>
        <v>0</v>
      </c>
      <c r="K84" s="45">
        <f t="shared" si="42"/>
        <v>0</v>
      </c>
      <c r="L84" s="45">
        <f t="shared" si="42"/>
        <v>0</v>
      </c>
      <c r="M84" s="26">
        <f t="shared" si="4"/>
        <v>0</v>
      </c>
      <c r="N84" s="45">
        <f t="shared" si="42"/>
        <v>0</v>
      </c>
    </row>
    <row r="85" customHeight="1" spans="1:14">
      <c r="A85" s="28" t="s">
        <v>110</v>
      </c>
      <c r="B85" s="29">
        <v>4210</v>
      </c>
      <c r="C85" s="29">
        <v>630</v>
      </c>
      <c r="D85" s="43">
        <v>0</v>
      </c>
      <c r="E85" s="44">
        <v>0</v>
      </c>
      <c r="F85" s="43">
        <v>0</v>
      </c>
      <c r="G85" s="43">
        <v>0</v>
      </c>
      <c r="H85" s="43">
        <v>0</v>
      </c>
      <c r="I85" s="43">
        <v>0</v>
      </c>
      <c r="J85" s="43">
        <v>0</v>
      </c>
      <c r="K85" s="43">
        <v>0</v>
      </c>
      <c r="L85" s="43">
        <v>0</v>
      </c>
      <c r="M85" s="26">
        <f t="shared" si="4"/>
        <v>0</v>
      </c>
      <c r="N85" s="43">
        <v>0</v>
      </c>
    </row>
    <row r="86" customHeight="1" spans="1:14">
      <c r="A86" s="33" t="s">
        <v>111</v>
      </c>
      <c r="B86" s="20">
        <v>5000</v>
      </c>
      <c r="C86" s="20">
        <v>640</v>
      </c>
      <c r="D86" s="49" t="s">
        <v>112</v>
      </c>
      <c r="E86" s="49">
        <f>D22</f>
        <v>313555</v>
      </c>
      <c r="F86" s="65" t="s">
        <v>112</v>
      </c>
      <c r="G86" s="65" t="s">
        <v>112</v>
      </c>
      <c r="H86" s="65" t="s">
        <v>112</v>
      </c>
      <c r="I86" s="65" t="s">
        <v>112</v>
      </c>
      <c r="J86" s="65" t="s">
        <v>112</v>
      </c>
      <c r="K86" s="65" t="s">
        <v>112</v>
      </c>
      <c r="L86" s="65" t="s">
        <v>112</v>
      </c>
      <c r="M86" s="65" t="s">
        <v>112</v>
      </c>
      <c r="N86" s="65" t="s">
        <v>112</v>
      </c>
    </row>
    <row r="87" ht="15.75" hidden="1" customHeight="1" spans="1:14">
      <c r="A87" s="66"/>
      <c r="B87" s="67"/>
      <c r="C87" s="68"/>
      <c r="D87" s="69"/>
      <c r="E87" s="70"/>
      <c r="F87" s="70"/>
      <c r="G87" s="69"/>
      <c r="H87" s="69"/>
      <c r="I87" s="69"/>
      <c r="J87" s="69"/>
      <c r="K87" s="69"/>
      <c r="L87" s="69"/>
      <c r="M87" s="98"/>
      <c r="N87" s="73"/>
    </row>
    <row r="88" hidden="1" customHeight="1" spans="1:14">
      <c r="A88" s="71"/>
      <c r="B88" s="72"/>
      <c r="C88" s="73"/>
      <c r="D88" s="74"/>
      <c r="E88" s="75"/>
      <c r="F88" s="75"/>
      <c r="G88" s="74"/>
      <c r="H88" s="74"/>
      <c r="I88" s="74"/>
      <c r="J88" s="74"/>
      <c r="K88" s="74"/>
      <c r="L88" s="74"/>
      <c r="M88" s="99"/>
      <c r="N88" s="73"/>
    </row>
    <row r="89" hidden="1" customHeight="1" spans="1:14">
      <c r="A89" s="71"/>
      <c r="B89" s="72"/>
      <c r="C89" s="73"/>
      <c r="D89" s="74"/>
      <c r="E89" s="75"/>
      <c r="F89" s="75"/>
      <c r="G89" s="74"/>
      <c r="H89" s="74"/>
      <c r="I89" s="74"/>
      <c r="J89" s="74"/>
      <c r="K89" s="74"/>
      <c r="L89" s="74"/>
      <c r="M89" s="99"/>
      <c r="N89" s="73"/>
    </row>
    <row r="90" hidden="1" customHeight="1" spans="1:14">
      <c r="A90" s="71"/>
      <c r="B90" s="72"/>
      <c r="C90" s="73"/>
      <c r="D90" s="74"/>
      <c r="E90" s="75"/>
      <c r="F90" s="75"/>
      <c r="G90" s="74"/>
      <c r="H90" s="74"/>
      <c r="I90" s="74"/>
      <c r="J90" s="74"/>
      <c r="K90" s="74"/>
      <c r="L90" s="74"/>
      <c r="M90" s="99"/>
      <c r="N90" s="73"/>
    </row>
    <row r="91" hidden="1" customHeight="1" spans="1:14">
      <c r="A91" s="76"/>
      <c r="B91" s="77"/>
      <c r="C91" s="78"/>
      <c r="D91" s="79"/>
      <c r="E91" s="80"/>
      <c r="F91" s="80"/>
      <c r="G91" s="79"/>
      <c r="H91" s="79"/>
      <c r="I91" s="79"/>
      <c r="J91" s="79"/>
      <c r="K91" s="79"/>
      <c r="L91" s="79"/>
      <c r="M91" s="100"/>
      <c r="N91" s="73"/>
    </row>
    <row r="92" hidden="1" customHeight="1" spans="1:14">
      <c r="A92" s="66"/>
      <c r="B92" s="67"/>
      <c r="C92" s="73"/>
      <c r="D92" s="81"/>
      <c r="E92" s="82"/>
      <c r="F92" s="82"/>
      <c r="G92" s="81"/>
      <c r="H92" s="81"/>
      <c r="I92" s="81"/>
      <c r="J92" s="81"/>
      <c r="K92" s="81"/>
      <c r="L92" s="81"/>
      <c r="M92" s="98"/>
      <c r="N92" s="73"/>
    </row>
    <row r="93" hidden="1" customHeight="1" spans="1:14">
      <c r="A93" s="66"/>
      <c r="B93" s="67"/>
      <c r="C93" s="73"/>
      <c r="D93" s="81"/>
      <c r="E93" s="82"/>
      <c r="F93" s="82"/>
      <c r="G93" s="81"/>
      <c r="H93" s="81"/>
      <c r="I93" s="81"/>
      <c r="J93" s="81"/>
      <c r="K93" s="81"/>
      <c r="L93" s="81"/>
      <c r="M93" s="98"/>
      <c r="N93" s="73"/>
    </row>
    <row r="94" hidden="1" customHeight="1" spans="1:14">
      <c r="A94" s="83"/>
      <c r="B94" s="84"/>
      <c r="C94" s="78"/>
      <c r="D94" s="85"/>
      <c r="E94" s="86"/>
      <c r="F94" s="86"/>
      <c r="G94" s="85"/>
      <c r="H94" s="85"/>
      <c r="I94" s="85"/>
      <c r="J94" s="85"/>
      <c r="K94" s="85"/>
      <c r="L94" s="85"/>
      <c r="M94" s="85"/>
      <c r="N94" s="73"/>
    </row>
    <row r="95" ht="78.75" hidden="1" customHeight="1" spans="1:14">
      <c r="A95" s="87" t="s">
        <v>113</v>
      </c>
      <c r="B95" s="77"/>
      <c r="C95" s="88"/>
      <c r="D95" s="85"/>
      <c r="E95" s="89"/>
      <c r="F95" s="89"/>
      <c r="G95" s="85"/>
      <c r="H95" s="85"/>
      <c r="I95" s="85"/>
      <c r="J95" s="85"/>
      <c r="K95" s="85"/>
      <c r="L95" s="85"/>
      <c r="M95" s="85"/>
      <c r="N95" s="73"/>
    </row>
    <row r="96" hidden="1" customHeight="1" spans="1:14">
      <c r="A96" s="90"/>
      <c r="B96" s="77"/>
      <c r="C96" s="88"/>
      <c r="D96" s="85"/>
      <c r="E96" s="89"/>
      <c r="F96" s="89"/>
      <c r="G96" s="85"/>
      <c r="H96" s="85"/>
      <c r="I96" s="85"/>
      <c r="J96" s="85"/>
      <c r="K96" s="85"/>
      <c r="L96" s="85"/>
      <c r="M96" s="85"/>
      <c r="N96" s="4"/>
    </row>
    <row r="97" ht="15.75" hidden="1" customHeight="1" spans="1:14">
      <c r="A97" s="90"/>
      <c r="B97" s="77"/>
      <c r="C97" s="88"/>
      <c r="D97" s="85"/>
      <c r="E97" s="91"/>
      <c r="F97" s="91"/>
      <c r="G97" s="85"/>
      <c r="H97" s="85"/>
      <c r="I97" s="85"/>
      <c r="J97" s="85"/>
      <c r="K97" s="85"/>
      <c r="L97" s="85"/>
      <c r="M97" s="85"/>
      <c r="N97" s="4"/>
    </row>
    <row r="98" ht="15.75" spans="1:9">
      <c r="A98" s="92" t="s">
        <v>114</v>
      </c>
      <c r="B98" s="93"/>
      <c r="C98" s="93"/>
      <c r="D98" s="93"/>
      <c r="G98" s="94" t="s">
        <v>115</v>
      </c>
      <c r="H98" s="94"/>
      <c r="I98" s="94"/>
    </row>
    <row r="99" spans="2:9">
      <c r="B99" s="95" t="s">
        <v>116</v>
      </c>
      <c r="C99" s="95"/>
      <c r="D99" s="95"/>
      <c r="G99" s="96" t="s">
        <v>117</v>
      </c>
      <c r="H99" s="96"/>
      <c r="I99" s="1"/>
    </row>
    <row r="100" spans="1:9">
      <c r="A100" s="92" t="s">
        <v>118</v>
      </c>
      <c r="B100" s="93"/>
      <c r="C100" s="93"/>
      <c r="D100" s="93"/>
      <c r="G100" s="94" t="s">
        <v>119</v>
      </c>
      <c r="H100" s="94"/>
      <c r="I100" s="94"/>
    </row>
    <row r="101" ht="9" customHeight="1" spans="2:9">
      <c r="B101" s="95" t="s">
        <v>116</v>
      </c>
      <c r="C101" s="95"/>
      <c r="D101" s="95"/>
      <c r="G101" s="96" t="s">
        <v>117</v>
      </c>
      <c r="H101" s="96"/>
      <c r="I101" s="1"/>
    </row>
  </sheetData>
  <mergeCells count="44">
    <mergeCell ref="A4:M4"/>
    <mergeCell ref="A5:N5"/>
    <mergeCell ref="A6:M6"/>
    <mergeCell ref="M8:N8"/>
    <mergeCell ref="B9:J9"/>
    <mergeCell ref="M9:N9"/>
    <mergeCell ref="B10:J10"/>
    <mergeCell ref="M10:N10"/>
    <mergeCell ref="B11:J11"/>
    <mergeCell ref="M11:N11"/>
    <mergeCell ref="A12:B12"/>
    <mergeCell ref="E12:J12"/>
    <mergeCell ref="A13:B13"/>
    <mergeCell ref="E13:M13"/>
    <mergeCell ref="A14:B14"/>
    <mergeCell ref="E14:M14"/>
    <mergeCell ref="A15:B15"/>
    <mergeCell ref="E15:M15"/>
    <mergeCell ref="F18:G18"/>
    <mergeCell ref="J18:K18"/>
    <mergeCell ref="M18:N18"/>
    <mergeCell ref="B98:D98"/>
    <mergeCell ref="G98:I98"/>
    <mergeCell ref="B99:D99"/>
    <mergeCell ref="G99:H99"/>
    <mergeCell ref="B100:D100"/>
    <mergeCell ref="G100:I100"/>
    <mergeCell ref="B101:D101"/>
    <mergeCell ref="G101:H101"/>
    <mergeCell ref="A18:A20"/>
    <mergeCell ref="B18:B20"/>
    <mergeCell ref="C18:C20"/>
    <mergeCell ref="D18:D20"/>
    <mergeCell ref="E18:E20"/>
    <mergeCell ref="F19:F20"/>
    <mergeCell ref="G19:G20"/>
    <mergeCell ref="H18:H20"/>
    <mergeCell ref="I18:I20"/>
    <mergeCell ref="J19:J20"/>
    <mergeCell ref="K19:K20"/>
    <mergeCell ref="L18:L20"/>
    <mergeCell ref="M19:M20"/>
    <mergeCell ref="N19:N20"/>
    <mergeCell ref="I1:N3"/>
  </mergeCells>
  <pageMargins left="0.118110236220472" right="0.118110236220472" top="0" bottom="0" header="0" footer="0"/>
  <pageSetup paperSize="9" scale="83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4-3 0611021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Наташа</dc:creator>
  <cp:lastModifiedBy>Секретар</cp:lastModifiedBy>
  <dcterms:created xsi:type="dcterms:W3CDTF">2018-04-20T08:26:00Z</dcterms:created>
  <cp:lastPrinted>2021-06-30T08:10:00Z</cp:lastPrinted>
  <dcterms:modified xsi:type="dcterms:W3CDTF">2025-04-22T07:36:53Z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A557D27941F648AFA7E3CA872BFED771_12</vt:lpwstr>
  </property>
  <property fmtid="{D5CDD505-2E9C-101B-9397-08002B2CF9AE}" pid="3" name="KSOProductBuildVer">
    <vt:lpwstr>1033-12.2.0.20795</vt:lpwstr>
  </property>
</Properties>
</file>